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05" windowHeight="8385" activeTab="0"/>
  </bookViews>
  <sheets>
    <sheet name="Приходи+Разходи" sheetId="1" r:id="rId1"/>
    <sheet name="Баланс" sheetId="2" r:id="rId2"/>
  </sheets>
  <definedNames/>
  <calcPr fullCalcOnLoad="1"/>
</workbook>
</file>

<file path=xl/sharedStrings.xml><?xml version="1.0" encoding="utf-8"?>
<sst xmlns="http://schemas.openxmlformats.org/spreadsheetml/2006/main" count="431" uniqueCount="344">
  <si>
    <t>Сума - хил. лв.</t>
  </si>
  <si>
    <t xml:space="preserve">Наименование на разходите </t>
  </si>
  <si>
    <t>Код на реда</t>
  </si>
  <si>
    <t>а</t>
  </si>
  <si>
    <t>б</t>
  </si>
  <si>
    <t>А. Разходи</t>
  </si>
  <si>
    <t>І. Разходи за оперативна дейност</t>
  </si>
  <si>
    <t>Намаление на запасите от продукция и незавършено производство</t>
  </si>
  <si>
    <t>в това число:</t>
  </si>
  <si>
    <t>Разходи за суровини, материали и външни услуги</t>
  </si>
  <si>
    <t xml:space="preserve">Разходи за персонала </t>
  </si>
  <si>
    <t xml:space="preserve">Разходи за амортизация и обезценка </t>
  </si>
  <si>
    <t xml:space="preserve">Други разходи </t>
  </si>
  <si>
    <t xml:space="preserve">Общо за група I </t>
  </si>
  <si>
    <t>ІІ. Финансови разходи</t>
  </si>
  <si>
    <t xml:space="preserve">Разходи от обезценка на финансови активи, включително инвестициите, признати като текущи (краткосрочни) активи </t>
  </si>
  <si>
    <t xml:space="preserve">Разходи за лихви и други финансови разходи </t>
  </si>
  <si>
    <t xml:space="preserve">Общо за група II </t>
  </si>
  <si>
    <t xml:space="preserve">Б. Печалба от обичайна дейност </t>
  </si>
  <si>
    <t xml:space="preserve">ІІІ. Извънредни разходи </t>
  </si>
  <si>
    <t xml:space="preserve">в т.ч. за природни и други бедствия </t>
  </si>
  <si>
    <t xml:space="preserve">Общо разходи (І + ІІ + ІІІ) </t>
  </si>
  <si>
    <t xml:space="preserve">В. Счетоводна печалба (общо приходи - общо разходи) </t>
  </si>
  <si>
    <t xml:space="preserve">ІV. Разходи за данъци от печалбата </t>
  </si>
  <si>
    <t xml:space="preserve">V. Други данъци, алтернативни на корпоративния данък </t>
  </si>
  <si>
    <t xml:space="preserve">Г. Печалба (В - ІV - V) </t>
  </si>
  <si>
    <t xml:space="preserve">Всичко (Общо разходи + ІV + V + Г) </t>
  </si>
  <si>
    <t>А. Приходи</t>
  </si>
  <si>
    <t>І. Приходи от оперативна дейност</t>
  </si>
  <si>
    <t>ІІ. Финансови приходи</t>
  </si>
  <si>
    <t xml:space="preserve">Нетни приходи от продажби </t>
  </si>
  <si>
    <t xml:space="preserve">Увеличение на запасите от продукция и незавършено производство </t>
  </si>
  <si>
    <t xml:space="preserve">Разходи за придобиване на активи по стопански начин </t>
  </si>
  <si>
    <t xml:space="preserve">Други приходи </t>
  </si>
  <si>
    <t xml:space="preserve">Приходи от участия в дъщерни, асоциирани и смесени предприятия </t>
  </si>
  <si>
    <t xml:space="preserve">Приходи от други инвестиции и заеми, признати като нетекущи (дългосрочни) активи </t>
  </si>
  <si>
    <t>Други лихви и финансови приходи</t>
  </si>
  <si>
    <t xml:space="preserve">Б. Загуба от обичайна дейност </t>
  </si>
  <si>
    <t xml:space="preserve">ІІІ. Извънредни приходи </t>
  </si>
  <si>
    <t xml:space="preserve">в т.ч. получени застрахователни обезщетения </t>
  </si>
  <si>
    <t xml:space="preserve">Общо приходи (І + ІІ + ІІІ) </t>
  </si>
  <si>
    <t xml:space="preserve">В. Счетоводна загуба (общо приходи - общо разходи) </t>
  </si>
  <si>
    <t xml:space="preserve">Г. Загуба (В + ІV + V ) </t>
  </si>
  <si>
    <t xml:space="preserve">Всичко (Общо приходи + Г) </t>
  </si>
  <si>
    <t xml:space="preserve">Суровини и материали </t>
  </si>
  <si>
    <t>АКТИВ</t>
  </si>
  <si>
    <t xml:space="preserve">Раздели, групи, статии </t>
  </si>
  <si>
    <t>Б. Нетекущи (дълготрайни) активи</t>
  </si>
  <si>
    <t>I. Нематериални активи</t>
  </si>
  <si>
    <t>II. Дълготрайни материални активи</t>
  </si>
  <si>
    <t>III. Дългосрочни финансови активи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</si>
  <si>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</si>
  <si>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</si>
  <si>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</si>
  <si>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</si>
  <si>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</si>
  <si>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</si>
  <si>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Общо за група I</t>
  </si>
  <si>
    <t>Земи и сгради</t>
  </si>
  <si>
    <t xml:space="preserve">Земи </t>
  </si>
  <si>
    <t>Сгради</t>
  </si>
  <si>
    <t>Машини, производствено оборудване и апаратура</t>
  </si>
  <si>
    <t>Съоръжения и други</t>
  </si>
  <si>
    <t xml:space="preserve">Предоставени аванси и дълготрайни материални активи в процес на изграждане </t>
  </si>
  <si>
    <t xml:space="preserve">Общо за група ІI </t>
  </si>
  <si>
    <t xml:space="preserve">Акции и дялове в предприятия от група </t>
  </si>
  <si>
    <t xml:space="preserve">Предоставени заеми на предприятия от група 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</si>
  <si>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</si>
  <si>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</si>
  <si>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 xml:space="preserve">Дългосрочни инвестиции </t>
  </si>
  <si>
    <t>Други заеми</t>
  </si>
  <si>
    <t xml:space="preserve">Изкупени собствени акции номинална стойност </t>
  </si>
  <si>
    <t>Общо за група III</t>
  </si>
  <si>
    <t xml:space="preserve">IV. Отсрочени данъци </t>
  </si>
  <si>
    <t xml:space="preserve">Общо за раздел Б </t>
  </si>
  <si>
    <t>В. Текущи (краткотрайни) активи</t>
  </si>
  <si>
    <t>І. Материални запаси</t>
  </si>
  <si>
    <t>II. Вземания</t>
  </si>
  <si>
    <t>III. Инвестиции</t>
  </si>
  <si>
    <t>IV. Парични средства</t>
  </si>
  <si>
    <t>Незавършено производство</t>
  </si>
  <si>
    <t xml:space="preserve">Продукция и стоки </t>
  </si>
  <si>
    <t xml:space="preserve">Предоставени аванси </t>
  </si>
  <si>
    <t xml:space="preserve">Вземания от клиенти и доставчици </t>
  </si>
  <si>
    <t xml:space="preserve">Вземания от предприятия от група </t>
  </si>
  <si>
    <t xml:space="preserve">Вземания, свързани с асоциирани и смесени предприятия </t>
  </si>
  <si>
    <t xml:space="preserve">Други вземания </t>
  </si>
  <si>
    <t xml:space="preserve">Други инвестиции </t>
  </si>
  <si>
    <t xml:space="preserve">Общо за група III </t>
  </si>
  <si>
    <t xml:space="preserve">Kасови наличности и сметки в страната </t>
  </si>
  <si>
    <t xml:space="preserve">Касови наличности и сметки в чужбина </t>
  </si>
  <si>
    <t xml:space="preserve">Общо за група IV </t>
  </si>
  <si>
    <t xml:space="preserve">Общо за раздел В </t>
  </si>
  <si>
    <t>Г. Разходи за бъдещи периоди</t>
  </si>
  <si>
    <t xml:space="preserve">Сума на актива (А+Б+В+Г) </t>
  </si>
  <si>
    <t>ПАСИВ</t>
  </si>
  <si>
    <t>А. Собствен капитал</t>
  </si>
  <si>
    <t>IV. Резерви</t>
  </si>
  <si>
    <t>V. Натрупана печалба (загуба) от минали години</t>
  </si>
  <si>
    <t>Б. Провизии и сходни задължения</t>
  </si>
  <si>
    <t>В. Задължения</t>
  </si>
  <si>
    <t>I. Записан капитал</t>
  </si>
  <si>
    <t>Акционерен капитал</t>
  </si>
  <si>
    <t xml:space="preserve">Други видове записан капитал </t>
  </si>
  <si>
    <t xml:space="preserve">ІІ. Премии от емисии </t>
  </si>
  <si>
    <t xml:space="preserve">ІІІ. Резерв от последващи оценки </t>
  </si>
  <si>
    <t xml:space="preserve">Законови резерви </t>
  </si>
  <si>
    <t xml:space="preserve">Резерв, свързан с изкупени собствени акции </t>
  </si>
  <si>
    <t xml:space="preserve">Резерв съгласно учредителен акт </t>
  </si>
  <si>
    <t xml:space="preserve">Други резерви </t>
  </si>
  <si>
    <t>Общо за група ІV</t>
  </si>
  <si>
    <t xml:space="preserve">Неразпределена печалба </t>
  </si>
  <si>
    <t xml:space="preserve">Непокрита загуба </t>
  </si>
  <si>
    <t xml:space="preserve">Общо за група V </t>
  </si>
  <si>
    <t xml:space="preserve">VІ. Текуща печалба (загуба) </t>
  </si>
  <si>
    <t>Общо за раздел А</t>
  </si>
  <si>
    <t xml:space="preserve">Провизии за пенсии и други подобни задължения </t>
  </si>
  <si>
    <t>Провизии за данъци</t>
  </si>
  <si>
    <t>Други провизии и сходни задължения</t>
  </si>
  <si>
    <t>Общо за раздел Б</t>
  </si>
  <si>
    <t>Облигационни заеми</t>
  </si>
  <si>
    <t xml:space="preserve">Над 1 година </t>
  </si>
  <si>
    <t xml:space="preserve">До 1 година </t>
  </si>
  <si>
    <t>Г. Финансирания и приходи за бъдещи периоди</t>
  </si>
  <si>
    <t xml:space="preserve">Сума на пасива (А+Б+В+Г) </t>
  </si>
  <si>
    <t>02110</t>
  </si>
  <si>
    <t>01000</t>
  </si>
  <si>
    <t>02120</t>
  </si>
  <si>
    <t>02121</t>
  </si>
  <si>
    <t>02122</t>
  </si>
  <si>
    <t>02123</t>
  </si>
  <si>
    <t>02124</t>
  </si>
  <si>
    <t>02130</t>
  </si>
  <si>
    <t>02140</t>
  </si>
  <si>
    <t>02141</t>
  </si>
  <si>
    <t>02100</t>
  </si>
  <si>
    <t>02210</t>
  </si>
  <si>
    <t>02211</t>
  </si>
  <si>
    <t>02212</t>
  </si>
  <si>
    <t>02220</t>
  </si>
  <si>
    <t>02221</t>
  </si>
  <si>
    <t>02222</t>
  </si>
  <si>
    <t>02223</t>
  </si>
  <si>
    <t>02224</t>
  </si>
  <si>
    <t>02230</t>
  </si>
  <si>
    <t>02240</t>
  </si>
  <si>
    <t>02241</t>
  </si>
  <si>
    <t>02200</t>
  </si>
  <si>
    <t>02310</t>
  </si>
  <si>
    <t>02320</t>
  </si>
  <si>
    <t>02330</t>
  </si>
  <si>
    <t>02340</t>
  </si>
  <si>
    <t>02350</t>
  </si>
  <si>
    <t>02360</t>
  </si>
  <si>
    <t>02370</t>
  </si>
  <si>
    <t>02300</t>
  </si>
  <si>
    <t>02400</t>
  </si>
  <si>
    <t>02000</t>
  </si>
  <si>
    <t>03110</t>
  </si>
  <si>
    <t>03120</t>
  </si>
  <si>
    <t>03121</t>
  </si>
  <si>
    <t>03130</t>
  </si>
  <si>
    <t>03131</t>
  </si>
  <si>
    <t>03132</t>
  </si>
  <si>
    <t>03140</t>
  </si>
  <si>
    <t>03100</t>
  </si>
  <si>
    <t>03210</t>
  </si>
  <si>
    <t>03211</t>
  </si>
  <si>
    <t>03220</t>
  </si>
  <si>
    <t>03221</t>
  </si>
  <si>
    <t>03230</t>
  </si>
  <si>
    <t>03231</t>
  </si>
  <si>
    <t>03240</t>
  </si>
  <si>
    <t>03241</t>
  </si>
  <si>
    <t>03200</t>
  </si>
  <si>
    <t>03310</t>
  </si>
  <si>
    <t>03320</t>
  </si>
  <si>
    <t>03330</t>
  </si>
  <si>
    <t>03300</t>
  </si>
  <si>
    <t>03410</t>
  </si>
  <si>
    <t>03411</t>
  </si>
  <si>
    <t>03412</t>
  </si>
  <si>
    <t>03413</t>
  </si>
  <si>
    <t>03414</t>
  </si>
  <si>
    <t>03415</t>
  </si>
  <si>
    <t>03420</t>
  </si>
  <si>
    <t>03421</t>
  </si>
  <si>
    <t>03422</t>
  </si>
  <si>
    <t>03423</t>
  </si>
  <si>
    <t>03424</t>
  </si>
  <si>
    <t>03400</t>
  </si>
  <si>
    <t>03000</t>
  </si>
  <si>
    <t>04000</t>
  </si>
  <si>
    <t>04500</t>
  </si>
  <si>
    <t>05100</t>
  </si>
  <si>
    <t>05110</t>
  </si>
  <si>
    <t>05111</t>
  </si>
  <si>
    <t>05112</t>
  </si>
  <si>
    <t>05120</t>
  </si>
  <si>
    <t>05200</t>
  </si>
  <si>
    <t>05300</t>
  </si>
  <si>
    <t>05310</t>
  </si>
  <si>
    <t>05410</t>
  </si>
  <si>
    <t>05420</t>
  </si>
  <si>
    <t>05430</t>
  </si>
  <si>
    <t>05440</t>
  </si>
  <si>
    <t>05400</t>
  </si>
  <si>
    <t>05510</t>
  </si>
  <si>
    <t>05520</t>
  </si>
  <si>
    <t>05500</t>
  </si>
  <si>
    <t>05600</t>
  </si>
  <si>
    <t>05000</t>
  </si>
  <si>
    <t>06100</t>
  </si>
  <si>
    <t>06200</t>
  </si>
  <si>
    <t>06210</t>
  </si>
  <si>
    <t>06300</t>
  </si>
  <si>
    <t>06000</t>
  </si>
  <si>
    <t>07100</t>
  </si>
  <si>
    <t>07101</t>
  </si>
  <si>
    <t>07102</t>
  </si>
  <si>
    <t>07110</t>
  </si>
  <si>
    <t>07111</t>
  </si>
  <si>
    <t>07112</t>
  </si>
  <si>
    <t>07200</t>
  </si>
  <si>
    <t>07201</t>
  </si>
  <si>
    <t>07202</t>
  </si>
  <si>
    <t>07300</t>
  </si>
  <si>
    <t>07301</t>
  </si>
  <si>
    <t>07302</t>
  </si>
  <si>
    <t>07400</t>
  </si>
  <si>
    <t>07401</t>
  </si>
  <si>
    <t>07402</t>
  </si>
  <si>
    <t>07500</t>
  </si>
  <si>
    <t>07501</t>
  </si>
  <si>
    <t>07502</t>
  </si>
  <si>
    <t>07600</t>
  </si>
  <si>
    <t>07601</t>
  </si>
  <si>
    <t>07602</t>
  </si>
  <si>
    <t>07700</t>
  </si>
  <si>
    <t>07701</t>
  </si>
  <si>
    <t>07702</t>
  </si>
  <si>
    <t>07800</t>
  </si>
  <si>
    <t>07801</t>
  </si>
  <si>
    <t>07802</t>
  </si>
  <si>
    <t>07810</t>
  </si>
  <si>
    <t>07811</t>
  </si>
  <si>
    <t>07812</t>
  </si>
  <si>
    <t>07820</t>
  </si>
  <si>
    <t>07821</t>
  </si>
  <si>
    <t>07822</t>
  </si>
  <si>
    <t>07830</t>
  </si>
  <si>
    <t>07831</t>
  </si>
  <si>
    <t>07832</t>
  </si>
  <si>
    <t>07000</t>
  </si>
  <si>
    <t>07001</t>
  </si>
  <si>
    <t>07002</t>
  </si>
  <si>
    <t>08000</t>
  </si>
  <si>
    <t>08001</t>
  </si>
  <si>
    <t>08002</t>
  </si>
  <si>
    <t>08500</t>
  </si>
  <si>
    <t>Отчет</t>
  </si>
  <si>
    <t>Прогноза</t>
  </si>
  <si>
    <t>2014 г.</t>
  </si>
  <si>
    <t>2015 г.</t>
  </si>
  <si>
    <t>* Само заплатените от пациентите услуги.</t>
  </si>
  <si>
    <t>Утвърден бюджет/План</t>
  </si>
  <si>
    <t xml:space="preserve">  Суровини и материали</t>
  </si>
  <si>
    <t xml:space="preserve">  Външни услуги </t>
  </si>
  <si>
    <t xml:space="preserve">  Разходи за възнаграждения </t>
  </si>
  <si>
    <t xml:space="preserve">  Разходи за осигуровки </t>
  </si>
  <si>
    <t xml:space="preserve">   в това число:</t>
  </si>
  <si>
    <t xml:space="preserve">   от тях: осигуровки, свързани с пенсии</t>
  </si>
  <si>
    <t xml:space="preserve">  Разходи за амортизация и обезценка на дълготрайни материални и нематериални активи </t>
  </si>
  <si>
    <t xml:space="preserve">   Разходи за амортизация </t>
  </si>
  <si>
    <t xml:space="preserve">   Разходи от обезценка </t>
  </si>
  <si>
    <t xml:space="preserve">  Разходи от обезценка на текущи (краткотрайни) активи </t>
  </si>
  <si>
    <t xml:space="preserve">    в това число:</t>
  </si>
  <si>
    <t xml:space="preserve">  Балансова стойност на продадените активи </t>
  </si>
  <si>
    <t xml:space="preserve">  Провизии </t>
  </si>
  <si>
    <t xml:space="preserve">   в т.ч. отрицателни разлики от промяна на валутни курсове </t>
  </si>
  <si>
    <t xml:space="preserve">  Разходи, свързани с предприятия от група </t>
  </si>
  <si>
    <t xml:space="preserve">  Отрицателни разлики от операции с финансови активи </t>
  </si>
  <si>
    <t xml:space="preserve">  Продукция </t>
  </si>
  <si>
    <t xml:space="preserve">  Стоки </t>
  </si>
  <si>
    <t xml:space="preserve">  Услуги </t>
  </si>
  <si>
    <t xml:space="preserve">   Приходи от търговско-посредническа дейност </t>
  </si>
  <si>
    <t xml:space="preserve">   Приходи от наеми </t>
  </si>
  <si>
    <t xml:space="preserve">   Приходи от промишлени услуги, вкл. на ишлеме </t>
  </si>
  <si>
    <t xml:space="preserve">  Приходи от продажби на суровини и материали </t>
  </si>
  <si>
    <t xml:space="preserve">  Приходи от продажби на дълготрайни активи </t>
  </si>
  <si>
    <t xml:space="preserve">   в т. ч. приходи от участия в предприятия от група </t>
  </si>
  <si>
    <t xml:space="preserve">   в т. ч. приходи от предприятия от група </t>
  </si>
  <si>
    <t xml:space="preserve">  Приходи от предприятия от група </t>
  </si>
  <si>
    <t xml:space="preserve">  Положителни разлики от операции с финансови активи </t>
  </si>
  <si>
    <t xml:space="preserve">  Положителни разлики от промяна на валутни курсове </t>
  </si>
  <si>
    <t xml:space="preserve">    За водноелектрически централи </t>
  </si>
  <si>
    <t xml:space="preserve">    За вятърни генератори </t>
  </si>
  <si>
    <t xml:space="preserve">    За слънчеви колектори </t>
  </si>
  <si>
    <t xml:space="preserve">    За термопомпи</t>
  </si>
  <si>
    <t xml:space="preserve">   в т. ч. предоставени аванси </t>
  </si>
  <si>
    <t xml:space="preserve">   в т. ч. млади животни и животни за угояване и разплод </t>
  </si>
  <si>
    <t xml:space="preserve">    Продукция </t>
  </si>
  <si>
    <t xml:space="preserve">    Стоки</t>
  </si>
  <si>
    <t xml:space="preserve">    в т.ч. над 1 година </t>
  </si>
  <si>
    <t xml:space="preserve">   Касови наличности в лева </t>
  </si>
  <si>
    <t xml:space="preserve">   Касови наличности във валута (левова равностойност) </t>
  </si>
  <si>
    <t xml:space="preserve">   Разплащателни сметки</t>
  </si>
  <si>
    <t xml:space="preserve">   Блокирани парични средства </t>
  </si>
  <si>
    <t xml:space="preserve">   Парични еквиваленти</t>
  </si>
  <si>
    <t xml:space="preserve">   Котирани акции на финансовите пазари</t>
  </si>
  <si>
    <t xml:space="preserve">   Некотирани акции на финансовите пазари</t>
  </si>
  <si>
    <t xml:space="preserve">     в т. ч. резерв от последващи оценки на финансови инструменти </t>
  </si>
  <si>
    <t xml:space="preserve">  в т.ч. отсрочени данъци</t>
  </si>
  <si>
    <t xml:space="preserve">   До 1 година</t>
  </si>
  <si>
    <t xml:space="preserve">   Над 1 година </t>
  </si>
  <si>
    <t xml:space="preserve">   Конвертируеми облигационни заеми</t>
  </si>
  <si>
    <t xml:space="preserve">   Към персонала</t>
  </si>
  <si>
    <t xml:space="preserve">   Осигурителни задължения </t>
  </si>
  <si>
    <t xml:space="preserve">   Данъчни задължения </t>
  </si>
  <si>
    <t xml:space="preserve">  Финансирания</t>
  </si>
  <si>
    <t xml:space="preserve">  Приходи за бъдещи периоди</t>
  </si>
  <si>
    <t xml:space="preserve">Задължения към финансови предприятия </t>
  </si>
  <si>
    <t xml:space="preserve">Получени аванси </t>
  </si>
  <si>
    <t xml:space="preserve">Задължения към доставчици </t>
  </si>
  <si>
    <t xml:space="preserve">Задължения по полици </t>
  </si>
  <si>
    <t xml:space="preserve">Задължения към предприятия от група </t>
  </si>
  <si>
    <t>Задължения, свързани с асоциирани и смесени предприятия</t>
  </si>
  <si>
    <t xml:space="preserve">Други задължения </t>
  </si>
  <si>
    <t xml:space="preserve">   от общински бюджети</t>
  </si>
  <si>
    <t xml:space="preserve">   от ЕС</t>
  </si>
  <si>
    <t xml:space="preserve">   от други източници</t>
  </si>
  <si>
    <t xml:space="preserve">По договор с НЗОК </t>
  </si>
  <si>
    <t xml:space="preserve">Приходи от населението* </t>
  </si>
  <si>
    <t xml:space="preserve">   Приходи от финансирания </t>
  </si>
  <si>
    <t xml:space="preserve">   от тях:</t>
  </si>
  <si>
    <t>2016 г.</t>
  </si>
  <si>
    <t>Прогноза за приходите и разходите</t>
  </si>
  <si>
    <t>Прогноза за активите и пасивите</t>
  </si>
  <si>
    <t>2017 г.</t>
  </si>
  <si>
    <t>Приложение № 10а</t>
  </si>
  <si>
    <t xml:space="preserve">   от централния бюджет</t>
  </si>
  <si>
    <t>2018 г.</t>
  </si>
  <si>
    <t>Прогноза за приходите и разходите на нефинансовите предприятия за периода 2017-2019 г. и за активите и пасивите им към 31 декември на съответната година</t>
  </si>
  <si>
    <t>2019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</si>
</sst>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57">
      <alignment/>
      <protection/>
    </xf>
    <xf numFmtId="49" fontId="0" fillId="0" borderId="0" xfId="57" applyNumberFormat="1" applyAlignment="1">
      <alignment horizontal="center"/>
      <protection/>
    </xf>
    <xf numFmtId="0" fontId="0" fillId="0" borderId="0" xfId="57" applyFill="1">
      <alignment/>
      <protection/>
    </xf>
    <xf numFmtId="0" fontId="1" fillId="0" borderId="14" xfId="57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49" fontId="1" fillId="0" borderId="16" xfId="57" applyNumberFormat="1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49" fontId="1" fillId="0" borderId="11" xfId="57" applyNumberFormat="1" applyFon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11" xfId="57" applyFill="1" applyBorder="1">
      <alignment/>
      <protection/>
    </xf>
    <xf numFmtId="49" fontId="0" fillId="0" borderId="10" xfId="57" applyNumberForma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Fill="1" applyBorder="1">
      <alignment/>
      <protection/>
    </xf>
    <xf numFmtId="0" fontId="0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>
      <alignment/>
      <protection/>
    </xf>
    <xf numFmtId="49" fontId="0" fillId="0" borderId="11" xfId="57" applyNumberFormat="1" applyBorder="1" applyAlignment="1">
      <alignment horizontal="center"/>
      <protection/>
    </xf>
    <xf numFmtId="0" fontId="1" fillId="0" borderId="11" xfId="57" applyFont="1" applyBorder="1">
      <alignment/>
      <protection/>
    </xf>
    <xf numFmtId="49" fontId="1" fillId="0" borderId="17" xfId="57" applyNumberFormat="1" applyFont="1" applyBorder="1" applyAlignment="1">
      <alignment horizontal="center"/>
      <protection/>
    </xf>
    <xf numFmtId="49" fontId="0" fillId="0" borderId="17" xfId="57" applyNumberFormat="1" applyBorder="1" applyAlignment="1">
      <alignment horizontal="center"/>
      <protection/>
    </xf>
    <xf numFmtId="0" fontId="1" fillId="0" borderId="0" xfId="0" applyFont="1" applyAlignment="1" quotePrefix="1">
      <alignment horizontal="left"/>
    </xf>
    <xf numFmtId="0" fontId="1" fillId="0" borderId="10" xfId="57" applyFont="1" applyFill="1" applyBorder="1">
      <alignment/>
      <protection/>
    </xf>
    <xf numFmtId="49" fontId="0" fillId="0" borderId="10" xfId="57" applyNumberForma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49" fontId="1" fillId="0" borderId="10" xfId="57" applyNumberFormat="1" applyFont="1" applyFill="1" applyBorder="1" applyAlignment="1">
      <alignment horizontal="center"/>
      <protection/>
    </xf>
    <xf numFmtId="0" fontId="1" fillId="0" borderId="18" xfId="0" applyFont="1" applyBorder="1" applyAlignment="1">
      <alignment horizontal="center" wrapText="1" shrinkToFi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0" xfId="57" applyFont="1" applyAlignment="1">
      <alignment horizontal="left" wrapText="1" shrinkToFit="1"/>
      <protection/>
    </xf>
    <xf numFmtId="0" fontId="0" fillId="0" borderId="0" xfId="57" applyAlignment="1">
      <alignment horizontal="left" wrapText="1" shrinkToFit="1"/>
      <protection/>
    </xf>
    <xf numFmtId="0" fontId="1" fillId="0" borderId="10" xfId="57" applyFont="1" applyFill="1" applyBorder="1" applyAlignment="1">
      <alignment horizontal="center" wrapText="1" shrinkToFit="1"/>
      <protection/>
    </xf>
    <xf numFmtId="0" fontId="1" fillId="0" borderId="10" xfId="57" applyFont="1" applyBorder="1" applyAlignment="1">
      <alignment horizontal="center" wrapText="1" shrinkToFit="1"/>
      <protection/>
    </xf>
    <xf numFmtId="0" fontId="1" fillId="0" borderId="12" xfId="57" applyFont="1" applyBorder="1" applyAlignment="1">
      <alignment horizontal="center"/>
      <protection/>
    </xf>
    <xf numFmtId="0" fontId="0" fillId="0" borderId="13" xfId="57" applyBorder="1">
      <alignment/>
      <protection/>
    </xf>
    <xf numFmtId="0" fontId="1" fillId="0" borderId="13" xfId="57" applyFont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1" fillId="0" borderId="18" xfId="57" applyFont="1" applyBorder="1" applyAlignment="1">
      <alignment horizontal="center" wrapText="1" shrinkToFit="1"/>
      <protection/>
    </xf>
    <xf numFmtId="0" fontId="1" fillId="0" borderId="20" xfId="57" applyFont="1" applyBorder="1" applyAlignment="1">
      <alignment horizontal="center"/>
      <protection/>
    </xf>
    <xf numFmtId="49" fontId="1" fillId="0" borderId="21" xfId="57" applyNumberFormat="1" applyFont="1" applyBorder="1" applyAlignment="1">
      <alignment horizontal="center"/>
      <protection/>
    </xf>
    <xf numFmtId="0" fontId="1" fillId="0" borderId="21" xfId="57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1" fillId="0" borderId="16" xfId="57" applyFont="1" applyBorder="1" applyAlignment="1" quotePrefix="1">
      <alignment horizontal="center"/>
      <protection/>
    </xf>
    <xf numFmtId="0" fontId="1" fillId="0" borderId="16" xfId="57" applyFont="1" applyFill="1" applyBorder="1" applyAlignment="1" quotePrefix="1">
      <alignment horizontal="center"/>
      <protection/>
    </xf>
    <xf numFmtId="0" fontId="1" fillId="0" borderId="23" xfId="57" applyFont="1" applyBorder="1" applyAlignment="1" quotePrefix="1">
      <alignment horizontal="center"/>
      <protection/>
    </xf>
    <xf numFmtId="0" fontId="1" fillId="0" borderId="24" xfId="57" applyFont="1" applyBorder="1" applyAlignment="1">
      <alignment wrapText="1"/>
      <protection/>
    </xf>
    <xf numFmtId="0" fontId="0" fillId="0" borderId="25" xfId="57" applyBorder="1">
      <alignment/>
      <protection/>
    </xf>
    <xf numFmtId="0" fontId="1" fillId="0" borderId="14" xfId="57" applyFont="1" applyBorder="1" applyAlignment="1">
      <alignment wrapText="1"/>
      <protection/>
    </xf>
    <xf numFmtId="0" fontId="0" fillId="0" borderId="18" xfId="57" applyBorder="1">
      <alignment/>
      <protection/>
    </xf>
    <xf numFmtId="0" fontId="0" fillId="0" borderId="14" xfId="57" applyBorder="1" applyAlignment="1">
      <alignment wrapText="1"/>
      <protection/>
    </xf>
    <xf numFmtId="0" fontId="0" fillId="0" borderId="14" xfId="57" applyFont="1" applyBorder="1" applyAlignment="1">
      <alignment wrapText="1"/>
      <protection/>
    </xf>
    <xf numFmtId="0" fontId="0" fillId="0" borderId="0" xfId="57" applyBorder="1">
      <alignment/>
      <protection/>
    </xf>
    <xf numFmtId="0" fontId="1" fillId="0" borderId="18" xfId="57" applyFont="1" applyBorder="1">
      <alignment/>
      <protection/>
    </xf>
    <xf numFmtId="0" fontId="1" fillId="0" borderId="14" xfId="57" applyFont="1" applyFill="1" applyBorder="1" applyAlignment="1">
      <alignment wrapText="1"/>
      <protection/>
    </xf>
    <xf numFmtId="0" fontId="1" fillId="0" borderId="18" xfId="57" applyFont="1" applyFill="1" applyBorder="1">
      <alignment/>
      <protection/>
    </xf>
    <xf numFmtId="0" fontId="1" fillId="0" borderId="15" xfId="57" applyFont="1" applyBorder="1" applyAlignment="1">
      <alignment wrapText="1"/>
      <protection/>
    </xf>
    <xf numFmtId="0" fontId="1" fillId="0" borderId="16" xfId="57" applyFont="1" applyBorder="1">
      <alignment/>
      <protection/>
    </xf>
    <xf numFmtId="0" fontId="1" fillId="0" borderId="23" xfId="57" applyFont="1" applyBorder="1">
      <alignment/>
      <protection/>
    </xf>
    <xf numFmtId="0" fontId="0" fillId="0" borderId="14" xfId="57" applyFill="1" applyBorder="1" applyAlignment="1">
      <alignment wrapText="1"/>
      <protection/>
    </xf>
    <xf numFmtId="0" fontId="0" fillId="0" borderId="14" xfId="57" applyFont="1" applyFill="1" applyBorder="1" applyAlignment="1">
      <alignment wrapText="1"/>
      <protection/>
    </xf>
    <xf numFmtId="0" fontId="0" fillId="0" borderId="18" xfId="57" applyFill="1" applyBorder="1">
      <alignment/>
      <protection/>
    </xf>
    <xf numFmtId="0" fontId="1" fillId="0" borderId="14" xfId="57" applyFont="1" applyBorder="1" applyAlignment="1" quotePrefix="1">
      <alignment horizontal="left" wrapText="1"/>
      <protection/>
    </xf>
    <xf numFmtId="0" fontId="1" fillId="0" borderId="24" xfId="57" applyFont="1" applyBorder="1" applyAlignment="1" quotePrefix="1">
      <alignment horizontal="left" wrapText="1"/>
      <protection/>
    </xf>
    <xf numFmtId="0" fontId="1" fillId="0" borderId="25" xfId="57" applyFont="1" applyBorder="1">
      <alignment/>
      <protection/>
    </xf>
    <xf numFmtId="49" fontId="0" fillId="0" borderId="0" xfId="57" applyNumberFormat="1" applyBorder="1" applyAlignment="1">
      <alignment horizontal="center"/>
      <protection/>
    </xf>
    <xf numFmtId="0" fontId="1" fillId="0" borderId="15" xfId="57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6" xfId="0" applyFont="1" applyFill="1" applyBorder="1" applyAlignment="1" quotePrefix="1">
      <alignment horizontal="center"/>
    </xf>
    <xf numFmtId="0" fontId="1" fillId="0" borderId="23" xfId="0" applyFont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/>
    </xf>
    <xf numFmtId="0" fontId="5" fillId="0" borderId="14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9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0" sqref="A50"/>
    </sheetView>
  </sheetViews>
  <sheetFormatPr defaultColWidth="9.140625" defaultRowHeight="12.75"/>
  <cols>
    <col min="1" max="1" width="62.140625" style="0" customWidth="1"/>
    <col min="2" max="2" width="12.8515625" style="4" customWidth="1"/>
    <col min="3" max="4" width="12.140625" style="0" customWidth="1"/>
    <col min="5" max="5" width="13.421875" style="20" customWidth="1"/>
    <col min="6" max="8" width="12.140625" style="0" customWidth="1"/>
  </cols>
  <sheetData>
    <row r="1" ht="12.75" customHeight="1">
      <c r="A1" s="50" t="s">
        <v>339</v>
      </c>
    </row>
    <row r="2" ht="12.75" customHeight="1">
      <c r="A2" s="44"/>
    </row>
    <row r="3" ht="12.75" customHeight="1">
      <c r="A3" s="47" t="s">
        <v>342</v>
      </c>
    </row>
    <row r="4" ht="12.75" customHeight="1"/>
    <row r="5" spans="1:8" ht="12.75">
      <c r="A5" s="52" t="s">
        <v>336</v>
      </c>
      <c r="B5" s="53"/>
      <c r="C5" s="53"/>
      <c r="D5" s="53"/>
      <c r="E5" s="16"/>
      <c r="F5" s="4"/>
      <c r="G5" s="4"/>
      <c r="H5" s="4"/>
    </row>
    <row r="6" spans="3:8" ht="13.5" thickBot="1">
      <c r="C6" s="93"/>
      <c r="D6" s="93"/>
      <c r="E6" s="94"/>
      <c r="F6" s="93"/>
      <c r="G6" s="93"/>
      <c r="H6" s="93"/>
    </row>
    <row r="7" spans="1:8" ht="12.75">
      <c r="A7" s="6" t="s">
        <v>1</v>
      </c>
      <c r="B7" s="7" t="s">
        <v>2</v>
      </c>
      <c r="C7" s="97" t="s">
        <v>0</v>
      </c>
      <c r="D7" s="97"/>
      <c r="E7" s="97"/>
      <c r="F7" s="98"/>
      <c r="G7" s="98"/>
      <c r="H7" s="99"/>
    </row>
    <row r="8" spans="1:8" ht="38.25">
      <c r="A8" s="8"/>
      <c r="B8" s="2"/>
      <c r="C8" s="2" t="s">
        <v>260</v>
      </c>
      <c r="D8" s="2" t="s">
        <v>260</v>
      </c>
      <c r="E8" s="95" t="s">
        <v>265</v>
      </c>
      <c r="F8" s="96" t="s">
        <v>261</v>
      </c>
      <c r="G8" s="96" t="s">
        <v>261</v>
      </c>
      <c r="H8" s="49" t="s">
        <v>261</v>
      </c>
    </row>
    <row r="9" spans="1:8" ht="13.5" thickBot="1">
      <c r="A9" s="9"/>
      <c r="B9" s="10"/>
      <c r="C9" s="10" t="s">
        <v>262</v>
      </c>
      <c r="D9" s="104" t="s">
        <v>263</v>
      </c>
      <c r="E9" s="105" t="s">
        <v>335</v>
      </c>
      <c r="F9" s="104" t="s">
        <v>338</v>
      </c>
      <c r="G9" s="104" t="s">
        <v>341</v>
      </c>
      <c r="H9" s="106" t="s">
        <v>343</v>
      </c>
    </row>
    <row r="10" spans="1:8" ht="13.5" thickBot="1">
      <c r="A10" s="100" t="s">
        <v>3</v>
      </c>
      <c r="B10" s="101" t="s">
        <v>4</v>
      </c>
      <c r="C10" s="101">
        <v>1</v>
      </c>
      <c r="D10" s="101">
        <v>2</v>
      </c>
      <c r="E10" s="102">
        <v>3</v>
      </c>
      <c r="F10" s="101">
        <v>4</v>
      </c>
      <c r="G10" s="101">
        <v>5</v>
      </c>
      <c r="H10" s="103">
        <v>6</v>
      </c>
    </row>
    <row r="11" spans="1:8" ht="12.75">
      <c r="A11" s="107"/>
      <c r="B11" s="12"/>
      <c r="C11" s="5"/>
      <c r="D11" s="5"/>
      <c r="E11" s="17"/>
      <c r="F11" s="5"/>
      <c r="G11" s="5"/>
      <c r="H11" s="108"/>
    </row>
    <row r="12" spans="1:8" ht="12.75">
      <c r="A12" s="109" t="s">
        <v>5</v>
      </c>
      <c r="B12" s="13"/>
      <c r="C12" s="3"/>
      <c r="D12" s="3"/>
      <c r="E12" s="18"/>
      <c r="F12" s="3"/>
      <c r="G12" s="3"/>
      <c r="H12" s="110"/>
    </row>
    <row r="13" spans="1:8" ht="12.75">
      <c r="A13" s="109" t="s">
        <v>6</v>
      </c>
      <c r="B13" s="13"/>
      <c r="C13" s="3"/>
      <c r="D13" s="3"/>
      <c r="E13" s="18"/>
      <c r="F13" s="3"/>
      <c r="G13" s="3"/>
      <c r="H13" s="110"/>
    </row>
    <row r="14" spans="1:8" ht="12.75">
      <c r="A14" s="111" t="s">
        <v>7</v>
      </c>
      <c r="B14" s="13">
        <v>10100</v>
      </c>
      <c r="C14" s="3"/>
      <c r="D14" s="3"/>
      <c r="E14" s="18"/>
      <c r="F14" s="3"/>
      <c r="G14" s="3"/>
      <c r="H14" s="110"/>
    </row>
    <row r="15" spans="1:8" ht="12.75">
      <c r="A15" s="111" t="s">
        <v>9</v>
      </c>
      <c r="B15" s="112">
        <v>10200</v>
      </c>
      <c r="C15" s="3">
        <f aca="true" t="shared" si="0" ref="C15:H15">C16+C17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110">
        <f t="shared" si="0"/>
        <v>0</v>
      </c>
    </row>
    <row r="16" spans="1:8" ht="12.75">
      <c r="A16" s="111" t="s">
        <v>266</v>
      </c>
      <c r="B16" s="13">
        <v>10210</v>
      </c>
      <c r="C16" s="3"/>
      <c r="D16" s="3"/>
      <c r="E16" s="18"/>
      <c r="F16" s="3"/>
      <c r="G16" s="3"/>
      <c r="H16" s="110"/>
    </row>
    <row r="17" spans="1:8" ht="12.75">
      <c r="A17" s="111" t="s">
        <v>267</v>
      </c>
      <c r="B17" s="13">
        <v>10220</v>
      </c>
      <c r="C17" s="3"/>
      <c r="D17" s="3"/>
      <c r="E17" s="18"/>
      <c r="F17" s="3"/>
      <c r="G17" s="3"/>
      <c r="H17" s="110"/>
    </row>
    <row r="18" spans="1:8" ht="12.75">
      <c r="A18" s="111" t="s">
        <v>10</v>
      </c>
      <c r="B18" s="13">
        <v>10300</v>
      </c>
      <c r="C18" s="3"/>
      <c r="D18" s="3"/>
      <c r="E18" s="3"/>
      <c r="F18" s="3"/>
      <c r="G18" s="3"/>
      <c r="H18" s="110"/>
    </row>
    <row r="19" spans="1:8" ht="12.75">
      <c r="A19" s="111" t="s">
        <v>270</v>
      </c>
      <c r="B19" s="13"/>
      <c r="C19" s="3"/>
      <c r="D19" s="3"/>
      <c r="E19" s="18"/>
      <c r="F19" s="3"/>
      <c r="G19" s="3"/>
      <c r="H19" s="110"/>
    </row>
    <row r="20" spans="1:8" ht="12.75">
      <c r="A20" s="111" t="s">
        <v>268</v>
      </c>
      <c r="B20" s="13">
        <v>10310</v>
      </c>
      <c r="C20" s="3"/>
      <c r="D20" s="3"/>
      <c r="E20" s="18"/>
      <c r="F20" s="3"/>
      <c r="G20" s="3"/>
      <c r="H20" s="110"/>
    </row>
    <row r="21" spans="1:8" ht="12.75">
      <c r="A21" s="111" t="s">
        <v>269</v>
      </c>
      <c r="B21" s="13">
        <v>10320</v>
      </c>
      <c r="C21" s="3"/>
      <c r="D21" s="3"/>
      <c r="E21" s="18"/>
      <c r="F21" s="3"/>
      <c r="G21" s="3"/>
      <c r="H21" s="110"/>
    </row>
    <row r="22" spans="1:8" ht="12.75">
      <c r="A22" s="111" t="s">
        <v>271</v>
      </c>
      <c r="B22" s="13">
        <v>10321</v>
      </c>
      <c r="C22" s="3"/>
      <c r="D22" s="3"/>
      <c r="E22" s="18"/>
      <c r="F22" s="3"/>
      <c r="G22" s="3"/>
      <c r="H22" s="110"/>
    </row>
    <row r="23" spans="1:8" ht="12.75">
      <c r="A23" s="111" t="s">
        <v>11</v>
      </c>
      <c r="B23" s="13">
        <v>10400</v>
      </c>
      <c r="C23" s="3">
        <f aca="true" t="shared" si="1" ref="C23:H23">C24+C28</f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110">
        <f t="shared" si="1"/>
        <v>0</v>
      </c>
    </row>
    <row r="24" spans="1:8" ht="25.5">
      <c r="A24" s="111" t="s">
        <v>272</v>
      </c>
      <c r="B24" s="13">
        <v>10410</v>
      </c>
      <c r="C24" s="3"/>
      <c r="D24" s="3"/>
      <c r="E24" s="18"/>
      <c r="F24" s="3"/>
      <c r="G24" s="3"/>
      <c r="H24" s="110"/>
    </row>
    <row r="25" spans="1:8" ht="12.75">
      <c r="A25" s="111" t="s">
        <v>276</v>
      </c>
      <c r="B25" s="13"/>
      <c r="C25" s="3"/>
      <c r="D25" s="3"/>
      <c r="E25" s="18"/>
      <c r="F25" s="3"/>
      <c r="G25" s="3"/>
      <c r="H25" s="110"/>
    </row>
    <row r="26" spans="1:8" ht="12.75">
      <c r="A26" s="111" t="s">
        <v>273</v>
      </c>
      <c r="B26" s="13">
        <v>10411</v>
      </c>
      <c r="C26" s="3"/>
      <c r="D26" s="3"/>
      <c r="E26" s="18"/>
      <c r="F26" s="3"/>
      <c r="G26" s="3"/>
      <c r="H26" s="110"/>
    </row>
    <row r="27" spans="1:8" ht="12.75">
      <c r="A27" s="111" t="s">
        <v>274</v>
      </c>
      <c r="B27" s="13">
        <v>10412</v>
      </c>
      <c r="C27" s="3"/>
      <c r="D27" s="3"/>
      <c r="E27" s="18"/>
      <c r="F27" s="3"/>
      <c r="G27" s="3"/>
      <c r="H27" s="110"/>
    </row>
    <row r="28" spans="1:8" ht="12.75">
      <c r="A28" s="111" t="s">
        <v>275</v>
      </c>
      <c r="B28" s="13">
        <v>10420</v>
      </c>
      <c r="C28" s="3"/>
      <c r="D28" s="3"/>
      <c r="E28" s="18"/>
      <c r="F28" s="3"/>
      <c r="G28" s="3"/>
      <c r="H28" s="110"/>
    </row>
    <row r="29" spans="1:8" ht="12.75">
      <c r="A29" s="111" t="s">
        <v>12</v>
      </c>
      <c r="B29" s="13">
        <v>10500</v>
      </c>
      <c r="C29" s="3"/>
      <c r="D29" s="3"/>
      <c r="E29" s="18"/>
      <c r="F29" s="3"/>
      <c r="G29" s="3"/>
      <c r="H29" s="110"/>
    </row>
    <row r="30" spans="1:8" ht="12.75">
      <c r="A30" s="111" t="s">
        <v>270</v>
      </c>
      <c r="B30" s="13"/>
      <c r="C30" s="3"/>
      <c r="D30" s="3"/>
      <c r="E30" s="18"/>
      <c r="F30" s="3"/>
      <c r="G30" s="3"/>
      <c r="H30" s="110"/>
    </row>
    <row r="31" spans="1:8" ht="12.75">
      <c r="A31" s="111" t="s">
        <v>277</v>
      </c>
      <c r="B31" s="13">
        <v>10510</v>
      </c>
      <c r="C31" s="3"/>
      <c r="D31" s="3"/>
      <c r="E31" s="18"/>
      <c r="F31" s="3"/>
      <c r="G31" s="3"/>
      <c r="H31" s="110"/>
    </row>
    <row r="32" spans="1:8" ht="12.75">
      <c r="A32" s="111" t="s">
        <v>278</v>
      </c>
      <c r="B32" s="13">
        <v>10520</v>
      </c>
      <c r="C32" s="3"/>
      <c r="D32" s="3"/>
      <c r="E32" s="18"/>
      <c r="F32" s="3"/>
      <c r="G32" s="3"/>
      <c r="H32" s="110"/>
    </row>
    <row r="33" spans="1:8" s="1" customFormat="1" ht="12.75">
      <c r="A33" s="109" t="s">
        <v>13</v>
      </c>
      <c r="B33" s="2">
        <v>10000</v>
      </c>
      <c r="C33" s="11">
        <f aca="true" t="shared" si="2" ref="C33:H33">C14+C15+C18+C23+C29</f>
        <v>0</v>
      </c>
      <c r="D33" s="11">
        <f t="shared" si="2"/>
        <v>0</v>
      </c>
      <c r="E33" s="11">
        <f t="shared" si="2"/>
        <v>0</v>
      </c>
      <c r="F33" s="11">
        <f t="shared" si="2"/>
        <v>0</v>
      </c>
      <c r="G33" s="11">
        <f t="shared" si="2"/>
        <v>0</v>
      </c>
      <c r="H33" s="113">
        <f t="shared" si="2"/>
        <v>0</v>
      </c>
    </row>
    <row r="34" spans="1:8" s="1" customFormat="1" ht="12.75">
      <c r="A34" s="109" t="s">
        <v>14</v>
      </c>
      <c r="B34" s="2"/>
      <c r="C34" s="11"/>
      <c r="D34" s="11"/>
      <c r="E34" s="19"/>
      <c r="F34" s="11"/>
      <c r="G34" s="11"/>
      <c r="H34" s="113"/>
    </row>
    <row r="35" spans="1:8" ht="25.5">
      <c r="A35" s="111" t="s">
        <v>15</v>
      </c>
      <c r="B35" s="13">
        <v>11100</v>
      </c>
      <c r="C35" s="3"/>
      <c r="D35" s="3"/>
      <c r="E35" s="18"/>
      <c r="F35" s="3"/>
      <c r="G35" s="3"/>
      <c r="H35" s="110"/>
    </row>
    <row r="36" spans="1:8" ht="12.75">
      <c r="A36" s="111" t="s">
        <v>279</v>
      </c>
      <c r="B36" s="13">
        <v>11110</v>
      </c>
      <c r="C36" s="3"/>
      <c r="D36" s="3"/>
      <c r="E36" s="18"/>
      <c r="F36" s="3"/>
      <c r="G36" s="3"/>
      <c r="H36" s="110"/>
    </row>
    <row r="37" spans="1:8" ht="12.75">
      <c r="A37" s="111" t="s">
        <v>16</v>
      </c>
      <c r="B37" s="13">
        <v>11200</v>
      </c>
      <c r="C37" s="3"/>
      <c r="D37" s="3"/>
      <c r="E37" s="18"/>
      <c r="F37" s="3"/>
      <c r="G37" s="3"/>
      <c r="H37" s="110"/>
    </row>
    <row r="38" spans="1:8" ht="12.75">
      <c r="A38" s="111" t="s">
        <v>270</v>
      </c>
      <c r="B38" s="13"/>
      <c r="C38" s="3"/>
      <c r="D38" s="3"/>
      <c r="E38" s="18"/>
      <c r="F38" s="3"/>
      <c r="G38" s="3"/>
      <c r="H38" s="110"/>
    </row>
    <row r="39" spans="1:8" ht="12.75">
      <c r="A39" s="111" t="s">
        <v>280</v>
      </c>
      <c r="B39" s="13">
        <v>11210</v>
      </c>
      <c r="C39" s="3"/>
      <c r="D39" s="3"/>
      <c r="E39" s="18"/>
      <c r="F39" s="3"/>
      <c r="G39" s="3"/>
      <c r="H39" s="110"/>
    </row>
    <row r="40" spans="1:8" ht="12.75">
      <c r="A40" s="111" t="s">
        <v>281</v>
      </c>
      <c r="B40" s="13">
        <v>11220</v>
      </c>
      <c r="C40" s="3"/>
      <c r="D40" s="3"/>
      <c r="E40" s="18"/>
      <c r="F40" s="3"/>
      <c r="G40" s="3"/>
      <c r="H40" s="110"/>
    </row>
    <row r="41" spans="1:8" ht="12.75">
      <c r="A41" s="109" t="s">
        <v>17</v>
      </c>
      <c r="B41" s="2">
        <v>11000</v>
      </c>
      <c r="C41" s="3">
        <f aca="true" t="shared" si="3" ref="C41:H41">C35+C37</f>
        <v>0</v>
      </c>
      <c r="D41" s="3">
        <f t="shared" si="3"/>
        <v>0</v>
      </c>
      <c r="E41" s="3">
        <f t="shared" si="3"/>
        <v>0</v>
      </c>
      <c r="F41" s="3">
        <f t="shared" si="3"/>
        <v>0</v>
      </c>
      <c r="G41" s="3">
        <f t="shared" si="3"/>
        <v>0</v>
      </c>
      <c r="H41" s="110">
        <f t="shared" si="3"/>
        <v>0</v>
      </c>
    </row>
    <row r="42" spans="1:8" ht="12.75">
      <c r="A42" s="109" t="s">
        <v>18</v>
      </c>
      <c r="B42" s="2">
        <v>14000</v>
      </c>
      <c r="C42" s="3">
        <f aca="true" t="shared" si="4" ref="C42:H42">IF((C77+C88)&gt;(C33+C41),C77+C88-C33-C41,0)</f>
        <v>0</v>
      </c>
      <c r="D42" s="3">
        <f t="shared" si="4"/>
        <v>0</v>
      </c>
      <c r="E42" s="3">
        <f t="shared" si="4"/>
        <v>0</v>
      </c>
      <c r="F42" s="3">
        <f t="shared" si="4"/>
        <v>0</v>
      </c>
      <c r="G42" s="3">
        <f t="shared" si="4"/>
        <v>0</v>
      </c>
      <c r="H42" s="110">
        <f t="shared" si="4"/>
        <v>0</v>
      </c>
    </row>
    <row r="43" spans="1:8" ht="12.75">
      <c r="A43" s="109" t="s">
        <v>19</v>
      </c>
      <c r="B43" s="2">
        <v>12000</v>
      </c>
      <c r="C43" s="3"/>
      <c r="D43" s="3"/>
      <c r="E43" s="18"/>
      <c r="F43" s="3"/>
      <c r="G43" s="3"/>
      <c r="H43" s="110"/>
    </row>
    <row r="44" spans="1:8" ht="12.75">
      <c r="A44" s="111" t="s">
        <v>20</v>
      </c>
      <c r="B44" s="13">
        <v>12100</v>
      </c>
      <c r="C44" s="3"/>
      <c r="D44" s="3"/>
      <c r="E44" s="18"/>
      <c r="F44" s="3"/>
      <c r="G44" s="3"/>
      <c r="H44" s="110"/>
    </row>
    <row r="45" spans="1:8" ht="12.75">
      <c r="A45" s="109" t="s">
        <v>21</v>
      </c>
      <c r="B45" s="2">
        <v>13000</v>
      </c>
      <c r="C45" s="3">
        <f aca="true" t="shared" si="5" ref="C45:H45">C33+C41+C43</f>
        <v>0</v>
      </c>
      <c r="D45" s="3">
        <f t="shared" si="5"/>
        <v>0</v>
      </c>
      <c r="E45" s="3">
        <f t="shared" si="5"/>
        <v>0</v>
      </c>
      <c r="F45" s="3">
        <f t="shared" si="5"/>
        <v>0</v>
      </c>
      <c r="G45" s="3">
        <f t="shared" si="5"/>
        <v>0</v>
      </c>
      <c r="H45" s="110">
        <f t="shared" si="5"/>
        <v>0</v>
      </c>
    </row>
    <row r="46" spans="1:8" ht="12.75">
      <c r="A46" s="109" t="s">
        <v>22</v>
      </c>
      <c r="B46" s="2">
        <v>14100</v>
      </c>
      <c r="C46" s="3">
        <f aca="true" t="shared" si="6" ref="C46:H46">IF(C92&gt;C45,C92-C45,0)</f>
        <v>0</v>
      </c>
      <c r="D46" s="3">
        <f t="shared" si="6"/>
        <v>0</v>
      </c>
      <c r="E46" s="3">
        <f t="shared" si="6"/>
        <v>0</v>
      </c>
      <c r="F46" s="3">
        <f t="shared" si="6"/>
        <v>0</v>
      </c>
      <c r="G46" s="3">
        <f t="shared" si="6"/>
        <v>0</v>
      </c>
      <c r="H46" s="110">
        <f t="shared" si="6"/>
        <v>0</v>
      </c>
    </row>
    <row r="47" spans="1:8" ht="12.75">
      <c r="A47" s="109" t="s">
        <v>23</v>
      </c>
      <c r="B47" s="2">
        <v>14200</v>
      </c>
      <c r="C47" s="3"/>
      <c r="D47" s="3"/>
      <c r="E47" s="18"/>
      <c r="F47" s="3"/>
      <c r="G47" s="3"/>
      <c r="H47" s="110"/>
    </row>
    <row r="48" spans="1:8" ht="12.75">
      <c r="A48" s="109" t="s">
        <v>24</v>
      </c>
      <c r="B48" s="2">
        <v>14300</v>
      </c>
      <c r="C48" s="3"/>
      <c r="D48" s="3"/>
      <c r="E48" s="18"/>
      <c r="F48" s="3"/>
      <c r="G48" s="3"/>
      <c r="H48" s="110"/>
    </row>
    <row r="49" spans="1:8" ht="12.75">
      <c r="A49" s="109" t="s">
        <v>25</v>
      </c>
      <c r="B49" s="2">
        <v>14400</v>
      </c>
      <c r="C49" s="3"/>
      <c r="D49" s="3"/>
      <c r="E49" s="3"/>
      <c r="F49" s="3"/>
      <c r="G49" s="3"/>
      <c r="H49" s="110"/>
    </row>
    <row r="50" spans="1:8" ht="12.75">
      <c r="A50" s="109" t="s">
        <v>26</v>
      </c>
      <c r="B50" s="2">
        <v>14500</v>
      </c>
      <c r="C50" s="3">
        <f aca="true" t="shared" si="7" ref="C50:H50">C45+C47+C48+C49</f>
        <v>0</v>
      </c>
      <c r="D50" s="3">
        <f t="shared" si="7"/>
        <v>0</v>
      </c>
      <c r="E50" s="3">
        <f t="shared" si="7"/>
        <v>0</v>
      </c>
      <c r="F50" s="3">
        <f t="shared" si="7"/>
        <v>0</v>
      </c>
      <c r="G50" s="3">
        <f t="shared" si="7"/>
        <v>0</v>
      </c>
      <c r="H50" s="110">
        <f t="shared" si="7"/>
        <v>0</v>
      </c>
    </row>
    <row r="51" spans="1:8" ht="12.75">
      <c r="A51" s="111"/>
      <c r="B51" s="13"/>
      <c r="C51" s="3"/>
      <c r="D51" s="3"/>
      <c r="E51" s="18"/>
      <c r="F51" s="3"/>
      <c r="G51" s="3"/>
      <c r="H51" s="110"/>
    </row>
    <row r="52" spans="1:8" ht="12.75">
      <c r="A52" s="111"/>
      <c r="B52" s="13"/>
      <c r="C52" s="3"/>
      <c r="D52" s="3"/>
      <c r="E52" s="18"/>
      <c r="F52" s="3"/>
      <c r="G52" s="3"/>
      <c r="H52" s="110"/>
    </row>
    <row r="53" spans="1:8" ht="12.75">
      <c r="A53" s="109" t="s">
        <v>27</v>
      </c>
      <c r="B53" s="13"/>
      <c r="C53" s="3"/>
      <c r="D53" s="3"/>
      <c r="E53" s="18"/>
      <c r="F53" s="3"/>
      <c r="G53" s="3"/>
      <c r="H53" s="110"/>
    </row>
    <row r="54" spans="1:8" ht="12.75">
      <c r="A54" s="109" t="s">
        <v>28</v>
      </c>
      <c r="B54" s="13"/>
      <c r="C54" s="3"/>
      <c r="D54" s="3"/>
      <c r="E54" s="18"/>
      <c r="F54" s="3"/>
      <c r="G54" s="3"/>
      <c r="H54" s="110"/>
    </row>
    <row r="55" spans="1:8" ht="12.75">
      <c r="A55" s="111" t="s">
        <v>30</v>
      </c>
      <c r="B55" s="13">
        <v>15100</v>
      </c>
      <c r="C55" s="3">
        <f aca="true" t="shared" si="8" ref="C55:H55">C56+C57+C58</f>
        <v>0</v>
      </c>
      <c r="D55" s="3">
        <f t="shared" si="8"/>
        <v>0</v>
      </c>
      <c r="E55" s="3">
        <f t="shared" si="8"/>
        <v>0</v>
      </c>
      <c r="F55" s="3">
        <f t="shared" si="8"/>
        <v>0</v>
      </c>
      <c r="G55" s="3">
        <f t="shared" si="8"/>
        <v>0</v>
      </c>
      <c r="H55" s="110">
        <f t="shared" si="8"/>
        <v>0</v>
      </c>
    </row>
    <row r="56" spans="1:8" ht="12.75">
      <c r="A56" s="111" t="s">
        <v>282</v>
      </c>
      <c r="B56" s="13">
        <v>15110</v>
      </c>
      <c r="C56" s="3"/>
      <c r="D56" s="3"/>
      <c r="E56" s="18"/>
      <c r="F56" s="3"/>
      <c r="G56" s="3"/>
      <c r="H56" s="110"/>
    </row>
    <row r="57" spans="1:8" ht="12.75">
      <c r="A57" s="111" t="s">
        <v>283</v>
      </c>
      <c r="B57" s="13">
        <v>15120</v>
      </c>
      <c r="C57" s="3"/>
      <c r="D57" s="3"/>
      <c r="E57" s="18"/>
      <c r="F57" s="3"/>
      <c r="G57" s="3"/>
      <c r="H57" s="110"/>
    </row>
    <row r="58" spans="1:8" ht="12.75">
      <c r="A58" s="111" t="s">
        <v>284</v>
      </c>
      <c r="B58" s="13">
        <v>15130</v>
      </c>
      <c r="C58" s="3"/>
      <c r="D58" s="3"/>
      <c r="E58" s="18"/>
      <c r="F58" s="3"/>
      <c r="G58" s="3"/>
      <c r="H58" s="110"/>
    </row>
    <row r="59" spans="1:8" ht="12.75">
      <c r="A59" s="109" t="s">
        <v>270</v>
      </c>
      <c r="B59" s="13"/>
      <c r="C59" s="3"/>
      <c r="D59" s="3"/>
      <c r="E59" s="18"/>
      <c r="F59" s="3"/>
      <c r="G59" s="3"/>
      <c r="H59" s="110"/>
    </row>
    <row r="60" spans="1:8" ht="12.75">
      <c r="A60" s="114" t="s">
        <v>285</v>
      </c>
      <c r="B60" s="13">
        <v>15131</v>
      </c>
      <c r="C60" s="3"/>
      <c r="D60" s="3"/>
      <c r="E60" s="18"/>
      <c r="F60" s="3"/>
      <c r="G60" s="3"/>
      <c r="H60" s="110"/>
    </row>
    <row r="61" spans="1:8" ht="12.75">
      <c r="A61" s="114" t="s">
        <v>286</v>
      </c>
      <c r="B61" s="13">
        <v>15132</v>
      </c>
      <c r="C61" s="3"/>
      <c r="D61" s="3"/>
      <c r="E61" s="18"/>
      <c r="F61" s="3"/>
      <c r="G61" s="3"/>
      <c r="H61" s="110"/>
    </row>
    <row r="62" spans="1:8" ht="12.75">
      <c r="A62" s="114" t="s">
        <v>287</v>
      </c>
      <c r="B62" s="13">
        <v>15133</v>
      </c>
      <c r="C62" s="3"/>
      <c r="D62" s="3"/>
      <c r="E62" s="18"/>
      <c r="F62" s="3"/>
      <c r="G62" s="3"/>
      <c r="H62" s="110"/>
    </row>
    <row r="63" spans="1:8" ht="25.5">
      <c r="A63" s="114" t="s">
        <v>31</v>
      </c>
      <c r="B63" s="13">
        <v>15200</v>
      </c>
      <c r="C63" s="3"/>
      <c r="D63" s="3"/>
      <c r="E63" s="18"/>
      <c r="F63" s="3"/>
      <c r="G63" s="3"/>
      <c r="H63" s="110"/>
    </row>
    <row r="64" spans="1:8" ht="12.75">
      <c r="A64" s="114" t="s">
        <v>32</v>
      </c>
      <c r="B64" s="13">
        <v>15300</v>
      </c>
      <c r="C64" s="3"/>
      <c r="D64" s="3"/>
      <c r="E64" s="18"/>
      <c r="F64" s="3"/>
      <c r="G64" s="3"/>
      <c r="H64" s="110"/>
    </row>
    <row r="65" spans="1:8" s="20" customFormat="1" ht="12.75">
      <c r="A65" s="114" t="s">
        <v>331</v>
      </c>
      <c r="B65" s="21">
        <v>61471</v>
      </c>
      <c r="C65" s="18"/>
      <c r="D65" s="18"/>
      <c r="E65" s="18"/>
      <c r="F65" s="18"/>
      <c r="G65" s="18"/>
      <c r="H65" s="115"/>
    </row>
    <row r="66" spans="1:8" s="20" customFormat="1" ht="12.75">
      <c r="A66" s="114" t="s">
        <v>332</v>
      </c>
      <c r="B66" s="21">
        <v>15510</v>
      </c>
      <c r="C66" s="18"/>
      <c r="D66" s="18"/>
      <c r="E66" s="18"/>
      <c r="F66" s="18"/>
      <c r="G66" s="18"/>
      <c r="H66" s="115"/>
    </row>
    <row r="67" spans="1:8" ht="12.75">
      <c r="A67" s="111" t="s">
        <v>33</v>
      </c>
      <c r="B67" s="13">
        <v>15400</v>
      </c>
      <c r="C67" s="3"/>
      <c r="D67" s="3"/>
      <c r="E67" s="18"/>
      <c r="F67" s="3"/>
      <c r="G67" s="3"/>
      <c r="H67" s="110"/>
    </row>
    <row r="68" spans="1:8" ht="12.75">
      <c r="A68" s="111" t="s">
        <v>270</v>
      </c>
      <c r="B68" s="13"/>
      <c r="C68" s="3"/>
      <c r="D68" s="3"/>
      <c r="E68" s="18"/>
      <c r="F68" s="3"/>
      <c r="G68" s="3"/>
      <c r="H68" s="110"/>
    </row>
    <row r="69" spans="1:8" ht="12.75">
      <c r="A69" s="111" t="s">
        <v>333</v>
      </c>
      <c r="B69" s="13">
        <v>15410</v>
      </c>
      <c r="C69" s="3"/>
      <c r="D69" s="3"/>
      <c r="E69" s="18"/>
      <c r="F69" s="3"/>
      <c r="G69" s="3"/>
      <c r="H69" s="110"/>
    </row>
    <row r="70" spans="1:8" ht="12.75">
      <c r="A70" s="116" t="s">
        <v>334</v>
      </c>
      <c r="B70" s="13"/>
      <c r="C70" s="3"/>
      <c r="D70" s="3"/>
      <c r="E70" s="18"/>
      <c r="F70" s="3"/>
      <c r="G70" s="3"/>
      <c r="H70" s="110"/>
    </row>
    <row r="71" spans="1:8" ht="12.75">
      <c r="A71" s="116" t="s">
        <v>340</v>
      </c>
      <c r="B71" s="13">
        <v>15411</v>
      </c>
      <c r="C71" s="3"/>
      <c r="D71" s="3"/>
      <c r="E71" s="18"/>
      <c r="F71" s="3"/>
      <c r="G71" s="3"/>
      <c r="H71" s="110"/>
    </row>
    <row r="72" spans="1:8" ht="12.75">
      <c r="A72" s="116" t="s">
        <v>328</v>
      </c>
      <c r="B72" s="13"/>
      <c r="C72" s="3"/>
      <c r="D72" s="3"/>
      <c r="E72" s="18"/>
      <c r="F72" s="3"/>
      <c r="G72" s="3"/>
      <c r="H72" s="110"/>
    </row>
    <row r="73" spans="1:8" ht="12.75">
      <c r="A73" s="116" t="s">
        <v>329</v>
      </c>
      <c r="B73" s="13"/>
      <c r="C73" s="3"/>
      <c r="D73" s="3"/>
      <c r="E73" s="18"/>
      <c r="F73" s="3"/>
      <c r="G73" s="3"/>
      <c r="H73" s="110"/>
    </row>
    <row r="74" spans="1:8" ht="12.75">
      <c r="A74" s="116" t="s">
        <v>330</v>
      </c>
      <c r="B74" s="13"/>
      <c r="C74" s="3"/>
      <c r="D74" s="3"/>
      <c r="E74" s="18"/>
      <c r="F74" s="3"/>
      <c r="G74" s="3"/>
      <c r="H74" s="110"/>
    </row>
    <row r="75" spans="1:8" ht="12.75">
      <c r="A75" s="111" t="s">
        <v>288</v>
      </c>
      <c r="B75" s="13">
        <v>15420</v>
      </c>
      <c r="C75" s="3"/>
      <c r="D75" s="3"/>
      <c r="E75" s="18"/>
      <c r="F75" s="3"/>
      <c r="G75" s="3"/>
      <c r="H75" s="110"/>
    </row>
    <row r="76" spans="1:8" ht="12.75">
      <c r="A76" s="111" t="s">
        <v>289</v>
      </c>
      <c r="B76" s="13">
        <v>15430</v>
      </c>
      <c r="C76" s="3"/>
      <c r="D76" s="3"/>
      <c r="E76" s="18"/>
      <c r="F76" s="3"/>
      <c r="G76" s="3"/>
      <c r="H76" s="110"/>
    </row>
    <row r="77" spans="1:8" ht="12.75">
      <c r="A77" s="109" t="s">
        <v>13</v>
      </c>
      <c r="B77" s="2">
        <v>15000</v>
      </c>
      <c r="C77" s="3">
        <f aca="true" t="shared" si="9" ref="C77:H77">C55+C63+C64+C67</f>
        <v>0</v>
      </c>
      <c r="D77" s="3">
        <f t="shared" si="9"/>
        <v>0</v>
      </c>
      <c r="E77" s="3">
        <f t="shared" si="9"/>
        <v>0</v>
      </c>
      <c r="F77" s="3">
        <f t="shared" si="9"/>
        <v>0</v>
      </c>
      <c r="G77" s="3">
        <f t="shared" si="9"/>
        <v>0</v>
      </c>
      <c r="H77" s="110">
        <f t="shared" si="9"/>
        <v>0</v>
      </c>
    </row>
    <row r="78" spans="1:8" ht="12.75">
      <c r="A78" s="109" t="s">
        <v>29</v>
      </c>
      <c r="B78" s="13"/>
      <c r="C78" s="3"/>
      <c r="D78" s="3"/>
      <c r="E78" s="18"/>
      <c r="F78" s="3"/>
      <c r="G78" s="3"/>
      <c r="H78" s="110"/>
    </row>
    <row r="79" spans="1:8" ht="12.75">
      <c r="A79" s="111" t="s">
        <v>34</v>
      </c>
      <c r="B79" s="13">
        <v>16100</v>
      </c>
      <c r="C79" s="3"/>
      <c r="D79" s="3"/>
      <c r="E79" s="18"/>
      <c r="F79" s="3"/>
      <c r="G79" s="3"/>
      <c r="H79" s="110"/>
    </row>
    <row r="80" spans="1:8" ht="12.75">
      <c r="A80" s="111" t="s">
        <v>290</v>
      </c>
      <c r="B80" s="13">
        <v>16110</v>
      </c>
      <c r="C80" s="3"/>
      <c r="D80" s="3"/>
      <c r="E80" s="18"/>
      <c r="F80" s="3"/>
      <c r="G80" s="3"/>
      <c r="H80" s="110"/>
    </row>
    <row r="81" spans="1:8" ht="25.5">
      <c r="A81" s="111" t="s">
        <v>35</v>
      </c>
      <c r="B81" s="13">
        <v>16200</v>
      </c>
      <c r="C81" s="3"/>
      <c r="D81" s="3"/>
      <c r="E81" s="18"/>
      <c r="F81" s="3"/>
      <c r="G81" s="3"/>
      <c r="H81" s="110"/>
    </row>
    <row r="82" spans="1:8" ht="12.75">
      <c r="A82" s="111" t="s">
        <v>291</v>
      </c>
      <c r="B82" s="13">
        <v>16210</v>
      </c>
      <c r="C82" s="3"/>
      <c r="D82" s="3"/>
      <c r="E82" s="18"/>
      <c r="F82" s="3"/>
      <c r="G82" s="3"/>
      <c r="H82" s="110"/>
    </row>
    <row r="83" spans="1:8" ht="12.75">
      <c r="A83" s="111" t="s">
        <v>36</v>
      </c>
      <c r="B83" s="13">
        <v>16300</v>
      </c>
      <c r="C83" s="3"/>
      <c r="D83" s="3"/>
      <c r="E83" s="18"/>
      <c r="F83" s="3"/>
      <c r="G83" s="3"/>
      <c r="H83" s="110"/>
    </row>
    <row r="84" spans="1:8" ht="12.75">
      <c r="A84" s="111" t="s">
        <v>270</v>
      </c>
      <c r="B84" s="13"/>
      <c r="C84" s="3"/>
      <c r="D84" s="3"/>
      <c r="E84" s="18"/>
      <c r="F84" s="3"/>
      <c r="G84" s="3"/>
      <c r="H84" s="110"/>
    </row>
    <row r="85" spans="1:8" ht="12.75">
      <c r="A85" s="111" t="s">
        <v>292</v>
      </c>
      <c r="B85" s="13">
        <v>16310</v>
      </c>
      <c r="C85" s="3"/>
      <c r="D85" s="3"/>
      <c r="E85" s="18"/>
      <c r="F85" s="3"/>
      <c r="G85" s="3"/>
      <c r="H85" s="110"/>
    </row>
    <row r="86" spans="1:8" ht="12.75">
      <c r="A86" s="111" t="s">
        <v>293</v>
      </c>
      <c r="B86" s="13">
        <v>16320</v>
      </c>
      <c r="C86" s="3"/>
      <c r="D86" s="3"/>
      <c r="E86" s="18"/>
      <c r="F86" s="3"/>
      <c r="G86" s="3"/>
      <c r="H86" s="110"/>
    </row>
    <row r="87" spans="1:8" ht="12.75">
      <c r="A87" s="111" t="s">
        <v>294</v>
      </c>
      <c r="B87" s="13">
        <v>16330</v>
      </c>
      <c r="C87" s="3"/>
      <c r="D87" s="3"/>
      <c r="E87" s="18"/>
      <c r="F87" s="3"/>
      <c r="G87" s="3"/>
      <c r="H87" s="110"/>
    </row>
    <row r="88" spans="1:8" ht="12.75">
      <c r="A88" s="109" t="s">
        <v>17</v>
      </c>
      <c r="B88" s="2">
        <v>16000</v>
      </c>
      <c r="C88" s="3">
        <f aca="true" t="shared" si="10" ref="C88:H88">C79+C81+C83</f>
        <v>0</v>
      </c>
      <c r="D88" s="3">
        <f t="shared" si="10"/>
        <v>0</v>
      </c>
      <c r="E88" s="3">
        <f t="shared" si="10"/>
        <v>0</v>
      </c>
      <c r="F88" s="3">
        <f t="shared" si="10"/>
        <v>0</v>
      </c>
      <c r="G88" s="3">
        <f t="shared" si="10"/>
        <v>0</v>
      </c>
      <c r="H88" s="110">
        <f t="shared" si="10"/>
        <v>0</v>
      </c>
    </row>
    <row r="89" spans="1:8" ht="12.75">
      <c r="A89" s="109" t="s">
        <v>37</v>
      </c>
      <c r="B89" s="2">
        <v>19000</v>
      </c>
      <c r="C89" s="3">
        <f aca="true" t="shared" si="11" ref="C89:H89">IF((C77+C88)&lt;(C33+C41),C33+C41-C77-C88,0)</f>
        <v>0</v>
      </c>
      <c r="D89" s="3">
        <f t="shared" si="11"/>
        <v>0</v>
      </c>
      <c r="E89" s="3">
        <f t="shared" si="11"/>
        <v>0</v>
      </c>
      <c r="F89" s="3">
        <f t="shared" si="11"/>
        <v>0</v>
      </c>
      <c r="G89" s="3">
        <f t="shared" si="11"/>
        <v>0</v>
      </c>
      <c r="H89" s="110">
        <f t="shared" si="11"/>
        <v>0</v>
      </c>
    </row>
    <row r="90" spans="1:8" ht="12.75">
      <c r="A90" s="109" t="s">
        <v>38</v>
      </c>
      <c r="B90" s="2">
        <v>17000</v>
      </c>
      <c r="C90" s="3"/>
      <c r="D90" s="3"/>
      <c r="E90" s="18"/>
      <c r="F90" s="3"/>
      <c r="G90" s="3"/>
      <c r="H90" s="110"/>
    </row>
    <row r="91" spans="1:8" ht="12.75">
      <c r="A91" s="111" t="s">
        <v>39</v>
      </c>
      <c r="B91" s="14">
        <v>17100</v>
      </c>
      <c r="C91" s="3"/>
      <c r="D91" s="3"/>
      <c r="E91" s="18"/>
      <c r="F91" s="3"/>
      <c r="G91" s="3"/>
      <c r="H91" s="110"/>
    </row>
    <row r="92" spans="1:8" ht="12.75">
      <c r="A92" s="109" t="s">
        <v>40</v>
      </c>
      <c r="B92" s="2">
        <v>18000</v>
      </c>
      <c r="C92" s="3">
        <f aca="true" t="shared" si="12" ref="C92:H92">C77+C88+C90</f>
        <v>0</v>
      </c>
      <c r="D92" s="3">
        <f t="shared" si="12"/>
        <v>0</v>
      </c>
      <c r="E92" s="3">
        <f t="shared" si="12"/>
        <v>0</v>
      </c>
      <c r="F92" s="3">
        <f t="shared" si="12"/>
        <v>0</v>
      </c>
      <c r="G92" s="3">
        <f t="shared" si="12"/>
        <v>0</v>
      </c>
      <c r="H92" s="110">
        <f t="shared" si="12"/>
        <v>0</v>
      </c>
    </row>
    <row r="93" spans="1:8" ht="12.75">
      <c r="A93" s="109" t="s">
        <v>41</v>
      </c>
      <c r="B93" s="2">
        <v>19100</v>
      </c>
      <c r="C93" s="3">
        <f aca="true" t="shared" si="13" ref="C93:H93">IF(C92&lt;C45,C45-C92,0)</f>
        <v>0</v>
      </c>
      <c r="D93" s="3">
        <f t="shared" si="13"/>
        <v>0</v>
      </c>
      <c r="E93" s="3">
        <f t="shared" si="13"/>
        <v>0</v>
      </c>
      <c r="F93" s="3">
        <f t="shared" si="13"/>
        <v>0</v>
      </c>
      <c r="G93" s="3">
        <f t="shared" si="13"/>
        <v>0</v>
      </c>
      <c r="H93" s="110">
        <f t="shared" si="13"/>
        <v>0</v>
      </c>
    </row>
    <row r="94" spans="1:8" ht="12.75">
      <c r="A94" s="109" t="s">
        <v>42</v>
      </c>
      <c r="B94" s="2">
        <v>19200</v>
      </c>
      <c r="C94" s="3"/>
      <c r="D94" s="3"/>
      <c r="E94" s="18"/>
      <c r="F94" s="3"/>
      <c r="G94" s="3"/>
      <c r="H94" s="110"/>
    </row>
    <row r="95" spans="1:8" ht="13.5" thickBot="1">
      <c r="A95" s="117" t="s">
        <v>43</v>
      </c>
      <c r="B95" s="10">
        <v>19500</v>
      </c>
      <c r="C95" s="118">
        <f aca="true" t="shared" si="14" ref="C95:H95">IF((C92+C94)=C50,C92+C94,"Общи приходи=Общи разходи")</f>
        <v>0</v>
      </c>
      <c r="D95" s="118">
        <f t="shared" si="14"/>
        <v>0</v>
      </c>
      <c r="E95" s="118">
        <f t="shared" si="14"/>
        <v>0</v>
      </c>
      <c r="F95" s="118">
        <f t="shared" si="14"/>
        <v>0</v>
      </c>
      <c r="G95" s="118">
        <f t="shared" si="14"/>
        <v>0</v>
      </c>
      <c r="H95" s="119">
        <f t="shared" si="14"/>
        <v>0</v>
      </c>
    </row>
    <row r="97" ht="12.75">
      <c r="A97" s="15" t="s">
        <v>264</v>
      </c>
    </row>
  </sheetData>
  <sheetProtection/>
  <mergeCells count="2">
    <mergeCell ref="A5:D5"/>
    <mergeCell ref="C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7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3" sqref="A93:H170"/>
    </sheetView>
  </sheetViews>
  <sheetFormatPr defaultColWidth="9.140625" defaultRowHeight="12.75"/>
  <cols>
    <col min="1" max="1" width="81.140625" style="22" customWidth="1"/>
    <col min="2" max="2" width="12.28125" style="23" customWidth="1"/>
    <col min="3" max="4" width="12.140625" style="22" customWidth="1"/>
    <col min="5" max="5" width="14.421875" style="24" customWidth="1"/>
    <col min="6" max="8" width="12.140625" style="22" customWidth="1"/>
    <col min="9" max="16384" width="9.140625" style="22" customWidth="1"/>
  </cols>
  <sheetData>
    <row r="1" ht="12.75">
      <c r="A1" s="51" t="s">
        <v>339</v>
      </c>
    </row>
    <row r="2" ht="12.75">
      <c r="A2" s="1"/>
    </row>
    <row r="3" ht="12.75">
      <c r="A3" s="1" t="s">
        <v>342</v>
      </c>
    </row>
    <row r="5" spans="1:8" ht="12.75">
      <c r="A5" s="54" t="s">
        <v>337</v>
      </c>
      <c r="B5" s="55"/>
      <c r="C5" s="55"/>
      <c r="D5" s="55"/>
      <c r="E5" s="55"/>
      <c r="F5" s="55"/>
      <c r="G5" s="55"/>
      <c r="H5" s="55"/>
    </row>
    <row r="6" ht="13.5" thickBot="1"/>
    <row r="7" spans="1:8" ht="12.75">
      <c r="A7" s="58" t="s">
        <v>45</v>
      </c>
      <c r="B7" s="59"/>
      <c r="C7" s="60" t="s">
        <v>0</v>
      </c>
      <c r="D7" s="60"/>
      <c r="E7" s="60"/>
      <c r="F7" s="61"/>
      <c r="G7" s="61"/>
      <c r="H7" s="62"/>
    </row>
    <row r="8" spans="1:8" ht="25.5">
      <c r="A8" s="25" t="s">
        <v>46</v>
      </c>
      <c r="B8" s="26" t="s">
        <v>2</v>
      </c>
      <c r="C8" s="27" t="s">
        <v>260</v>
      </c>
      <c r="D8" s="27" t="s">
        <v>260</v>
      </c>
      <c r="E8" s="56" t="s">
        <v>265</v>
      </c>
      <c r="F8" s="57" t="s">
        <v>261</v>
      </c>
      <c r="G8" s="57" t="s">
        <v>261</v>
      </c>
      <c r="H8" s="63" t="s">
        <v>261</v>
      </c>
    </row>
    <row r="9" spans="1:8" ht="13.5" thickBot="1">
      <c r="A9" s="28"/>
      <c r="B9" s="29"/>
      <c r="C9" s="30" t="s">
        <v>262</v>
      </c>
      <c r="D9" s="69" t="s">
        <v>263</v>
      </c>
      <c r="E9" s="70" t="s">
        <v>335</v>
      </c>
      <c r="F9" s="69" t="s">
        <v>338</v>
      </c>
      <c r="G9" s="69" t="s">
        <v>341</v>
      </c>
      <c r="H9" s="71" t="s">
        <v>343</v>
      </c>
    </row>
    <row r="10" spans="1:8" ht="13.5" thickBot="1">
      <c r="A10" s="64" t="s">
        <v>3</v>
      </c>
      <c r="B10" s="65" t="s">
        <v>4</v>
      </c>
      <c r="C10" s="66">
        <v>1</v>
      </c>
      <c r="D10" s="66">
        <v>2</v>
      </c>
      <c r="E10" s="67">
        <v>3</v>
      </c>
      <c r="F10" s="66">
        <v>4</v>
      </c>
      <c r="G10" s="66">
        <v>5</v>
      </c>
      <c r="H10" s="68">
        <v>6</v>
      </c>
    </row>
    <row r="11" spans="1:8" ht="12.75">
      <c r="A11" s="72" t="s">
        <v>51</v>
      </c>
      <c r="B11" s="31" t="s">
        <v>126</v>
      </c>
      <c r="C11" s="32"/>
      <c r="D11" s="32"/>
      <c r="E11" s="33"/>
      <c r="F11" s="32"/>
      <c r="G11" s="32"/>
      <c r="H11" s="73"/>
    </row>
    <row r="12" spans="1:8" ht="12.75">
      <c r="A12" s="74" t="s">
        <v>47</v>
      </c>
      <c r="B12" s="34"/>
      <c r="C12" s="35"/>
      <c r="D12" s="35"/>
      <c r="E12" s="36"/>
      <c r="F12" s="35"/>
      <c r="G12" s="35"/>
      <c r="H12" s="75"/>
    </row>
    <row r="13" spans="1:8" ht="12.75">
      <c r="A13" s="74" t="s">
        <v>48</v>
      </c>
      <c r="B13" s="34"/>
      <c r="C13" s="35"/>
      <c r="D13" s="35"/>
      <c r="E13" s="36"/>
      <c r="F13" s="35"/>
      <c r="G13" s="35"/>
      <c r="H13" s="75"/>
    </row>
    <row r="14" spans="1:8" ht="12.75">
      <c r="A14" s="76" t="s">
        <v>52</v>
      </c>
      <c r="B14" s="34" t="s">
        <v>125</v>
      </c>
      <c r="C14" s="35"/>
      <c r="D14" s="35"/>
      <c r="E14" s="36"/>
      <c r="F14" s="35"/>
      <c r="G14" s="35"/>
      <c r="H14" s="75"/>
    </row>
    <row r="15" spans="1:8" ht="25.5">
      <c r="A15" s="76" t="s">
        <v>53</v>
      </c>
      <c r="B15" s="34" t="s">
        <v>127</v>
      </c>
      <c r="C15" s="35"/>
      <c r="D15" s="35"/>
      <c r="E15" s="36"/>
      <c r="F15" s="35"/>
      <c r="G15" s="35"/>
      <c r="H15" s="75"/>
    </row>
    <row r="16" spans="1:8" ht="12.75">
      <c r="A16" s="76" t="s">
        <v>8</v>
      </c>
      <c r="B16" s="34"/>
      <c r="C16" s="35"/>
      <c r="D16" s="35"/>
      <c r="E16" s="36"/>
      <c r="F16" s="35"/>
      <c r="G16" s="35"/>
      <c r="H16" s="75"/>
    </row>
    <row r="17" spans="1:8" ht="12.75">
      <c r="A17" s="77" t="s">
        <v>295</v>
      </c>
      <c r="B17" s="34" t="s">
        <v>128</v>
      </c>
      <c r="C17" s="35"/>
      <c r="D17" s="35"/>
      <c r="E17" s="36"/>
      <c r="F17" s="35"/>
      <c r="G17" s="35"/>
      <c r="H17" s="75"/>
    </row>
    <row r="18" spans="1:8" ht="12.75">
      <c r="A18" s="77" t="s">
        <v>296</v>
      </c>
      <c r="B18" s="34" t="s">
        <v>129</v>
      </c>
      <c r="C18" s="35"/>
      <c r="D18" s="35"/>
      <c r="E18" s="36"/>
      <c r="F18" s="35"/>
      <c r="G18" s="35"/>
      <c r="H18" s="75"/>
    </row>
    <row r="19" spans="1:8" ht="12.75">
      <c r="A19" s="77" t="s">
        <v>297</v>
      </c>
      <c r="B19" s="34" t="s">
        <v>130</v>
      </c>
      <c r="C19" s="35"/>
      <c r="D19" s="35"/>
      <c r="E19" s="36"/>
      <c r="F19" s="35"/>
      <c r="G19" s="35"/>
      <c r="H19" s="75"/>
    </row>
    <row r="20" spans="1:8" ht="12.75">
      <c r="A20" s="77" t="s">
        <v>298</v>
      </c>
      <c r="B20" s="34" t="s">
        <v>131</v>
      </c>
      <c r="C20" s="35"/>
      <c r="D20" s="35"/>
      <c r="E20" s="36"/>
      <c r="F20" s="35"/>
      <c r="G20" s="35"/>
      <c r="H20" s="75"/>
    </row>
    <row r="21" spans="1:8" ht="12.75">
      <c r="A21" s="76" t="s">
        <v>54</v>
      </c>
      <c r="B21" s="34" t="s">
        <v>132</v>
      </c>
      <c r="C21" s="35"/>
      <c r="D21" s="35"/>
      <c r="E21" s="36"/>
      <c r="F21" s="35"/>
      <c r="G21" s="35"/>
      <c r="H21" s="75"/>
    </row>
    <row r="22" spans="1:8" ht="12.75">
      <c r="A22" s="76" t="s">
        <v>55</v>
      </c>
      <c r="B22" s="34" t="s">
        <v>133</v>
      </c>
      <c r="C22" s="78"/>
      <c r="D22" s="37"/>
      <c r="E22" s="36"/>
      <c r="F22" s="35"/>
      <c r="G22" s="35"/>
      <c r="H22" s="75"/>
    </row>
    <row r="23" spans="1:8" ht="12.75">
      <c r="A23" s="76" t="s">
        <v>56</v>
      </c>
      <c r="B23" s="34" t="s">
        <v>134</v>
      </c>
      <c r="C23" s="35"/>
      <c r="D23" s="35"/>
      <c r="E23" s="36"/>
      <c r="F23" s="35"/>
      <c r="G23" s="35"/>
      <c r="H23" s="75"/>
    </row>
    <row r="24" spans="1:8" s="39" customFormat="1" ht="12.75">
      <c r="A24" s="74" t="s">
        <v>57</v>
      </c>
      <c r="B24" s="26" t="s">
        <v>135</v>
      </c>
      <c r="C24" s="38">
        <f aca="true" t="shared" si="0" ref="C24:H24">C14+C15+C21+C22</f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8">
        <f t="shared" si="0"/>
        <v>0</v>
      </c>
      <c r="H24" s="79">
        <f t="shared" si="0"/>
        <v>0</v>
      </c>
    </row>
    <row r="25" spans="1:8" ht="12.75">
      <c r="A25" s="74" t="s">
        <v>49</v>
      </c>
      <c r="B25" s="34"/>
      <c r="C25" s="35"/>
      <c r="D25" s="35"/>
      <c r="E25" s="35"/>
      <c r="F25" s="35"/>
      <c r="G25" s="35"/>
      <c r="H25" s="75"/>
    </row>
    <row r="26" spans="1:8" s="39" customFormat="1" ht="12.75">
      <c r="A26" s="74" t="s">
        <v>58</v>
      </c>
      <c r="B26" s="26" t="s">
        <v>136</v>
      </c>
      <c r="C26" s="38">
        <f aca="true" t="shared" si="1" ref="C26:H26">C27+C28</f>
        <v>0</v>
      </c>
      <c r="D26" s="38">
        <f t="shared" si="1"/>
        <v>0</v>
      </c>
      <c r="E26" s="38">
        <f t="shared" si="1"/>
        <v>0</v>
      </c>
      <c r="F26" s="38">
        <f t="shared" si="1"/>
        <v>0</v>
      </c>
      <c r="G26" s="38">
        <f t="shared" si="1"/>
        <v>0</v>
      </c>
      <c r="H26" s="79">
        <f t="shared" si="1"/>
        <v>0</v>
      </c>
    </row>
    <row r="27" spans="1:8" ht="12.75">
      <c r="A27" s="76" t="s">
        <v>59</v>
      </c>
      <c r="B27" s="34" t="s">
        <v>137</v>
      </c>
      <c r="C27" s="35"/>
      <c r="D27" s="35"/>
      <c r="E27" s="35"/>
      <c r="F27" s="35"/>
      <c r="G27" s="35"/>
      <c r="H27" s="75"/>
    </row>
    <row r="28" spans="1:8" ht="12.75">
      <c r="A28" s="76" t="s">
        <v>60</v>
      </c>
      <c r="B28" s="34" t="s">
        <v>138</v>
      </c>
      <c r="C28" s="35"/>
      <c r="D28" s="35"/>
      <c r="E28" s="35"/>
      <c r="F28" s="35"/>
      <c r="G28" s="35"/>
      <c r="H28" s="75"/>
    </row>
    <row r="29" spans="1:8" ht="12.75">
      <c r="A29" s="76" t="s">
        <v>61</v>
      </c>
      <c r="B29" s="34" t="s">
        <v>139</v>
      </c>
      <c r="C29" s="35"/>
      <c r="D29" s="35"/>
      <c r="E29" s="35"/>
      <c r="F29" s="35"/>
      <c r="G29" s="35"/>
      <c r="H29" s="75"/>
    </row>
    <row r="30" spans="1:8" ht="12.75">
      <c r="A30" s="76" t="s">
        <v>8</v>
      </c>
      <c r="B30" s="34"/>
      <c r="C30" s="35"/>
      <c r="D30" s="35"/>
      <c r="E30" s="35"/>
      <c r="F30" s="35"/>
      <c r="G30" s="35"/>
      <c r="H30" s="75"/>
    </row>
    <row r="31" spans="1:8" ht="12.75">
      <c r="A31" s="77" t="s">
        <v>295</v>
      </c>
      <c r="B31" s="34" t="s">
        <v>140</v>
      </c>
      <c r="C31" s="35"/>
      <c r="D31" s="35"/>
      <c r="E31" s="35"/>
      <c r="F31" s="35"/>
      <c r="G31" s="35"/>
      <c r="H31" s="75"/>
    </row>
    <row r="32" spans="1:8" ht="12.75">
      <c r="A32" s="77" t="s">
        <v>296</v>
      </c>
      <c r="B32" s="34" t="s">
        <v>141</v>
      </c>
      <c r="C32" s="35"/>
      <c r="D32" s="35"/>
      <c r="E32" s="35"/>
      <c r="F32" s="35"/>
      <c r="G32" s="35"/>
      <c r="H32" s="75"/>
    </row>
    <row r="33" spans="1:8" ht="12.75">
      <c r="A33" s="77" t="s">
        <v>297</v>
      </c>
      <c r="B33" s="34" t="s">
        <v>142</v>
      </c>
      <c r="C33" s="35"/>
      <c r="D33" s="35"/>
      <c r="E33" s="35"/>
      <c r="F33" s="35"/>
      <c r="G33" s="35"/>
      <c r="H33" s="75"/>
    </row>
    <row r="34" spans="1:8" ht="12.75">
      <c r="A34" s="77" t="s">
        <v>298</v>
      </c>
      <c r="B34" s="34" t="s">
        <v>143</v>
      </c>
      <c r="C34" s="35"/>
      <c r="D34" s="35"/>
      <c r="E34" s="35"/>
      <c r="F34" s="35"/>
      <c r="G34" s="35"/>
      <c r="H34" s="75"/>
    </row>
    <row r="35" spans="1:8" ht="12.75">
      <c r="A35" s="76" t="s">
        <v>62</v>
      </c>
      <c r="B35" s="34" t="s">
        <v>144</v>
      </c>
      <c r="C35" s="35"/>
      <c r="D35" s="35"/>
      <c r="E35" s="35"/>
      <c r="F35" s="35"/>
      <c r="G35" s="35"/>
      <c r="H35" s="75"/>
    </row>
    <row r="36" spans="1:8" ht="12.75">
      <c r="A36" s="76" t="s">
        <v>63</v>
      </c>
      <c r="B36" s="34" t="s">
        <v>145</v>
      </c>
      <c r="C36" s="35"/>
      <c r="D36" s="35"/>
      <c r="E36" s="35"/>
      <c r="F36" s="35"/>
      <c r="G36" s="35"/>
      <c r="H36" s="75"/>
    </row>
    <row r="37" spans="1:8" ht="12.75">
      <c r="A37" s="77" t="s">
        <v>299</v>
      </c>
      <c r="B37" s="34" t="s">
        <v>146</v>
      </c>
      <c r="C37" s="35"/>
      <c r="D37" s="35"/>
      <c r="E37" s="35"/>
      <c r="F37" s="35"/>
      <c r="G37" s="35"/>
      <c r="H37" s="75"/>
    </row>
    <row r="38" spans="1:8" s="39" customFormat="1" ht="12.75">
      <c r="A38" s="74" t="s">
        <v>64</v>
      </c>
      <c r="B38" s="26" t="s">
        <v>147</v>
      </c>
      <c r="C38" s="38">
        <f aca="true" t="shared" si="2" ref="C38:H38">C26+C29+C35+C36</f>
        <v>0</v>
      </c>
      <c r="D38" s="38">
        <f t="shared" si="2"/>
        <v>0</v>
      </c>
      <c r="E38" s="38">
        <f t="shared" si="2"/>
        <v>0</v>
      </c>
      <c r="F38" s="38">
        <f t="shared" si="2"/>
        <v>0</v>
      </c>
      <c r="G38" s="38">
        <f t="shared" si="2"/>
        <v>0</v>
      </c>
      <c r="H38" s="79">
        <f t="shared" si="2"/>
        <v>0</v>
      </c>
    </row>
    <row r="39" spans="1:8" ht="12.75">
      <c r="A39" s="74" t="s">
        <v>50</v>
      </c>
      <c r="B39" s="34"/>
      <c r="C39" s="35"/>
      <c r="D39" s="35"/>
      <c r="E39" s="35"/>
      <c r="F39" s="35"/>
      <c r="G39" s="35"/>
      <c r="H39" s="75"/>
    </row>
    <row r="40" spans="1:8" ht="12.75">
      <c r="A40" s="76" t="s">
        <v>65</v>
      </c>
      <c r="B40" s="34" t="s">
        <v>148</v>
      </c>
      <c r="C40" s="35"/>
      <c r="D40" s="35"/>
      <c r="E40" s="35"/>
      <c r="F40" s="35"/>
      <c r="G40" s="35"/>
      <c r="H40" s="75"/>
    </row>
    <row r="41" spans="1:8" ht="12.75">
      <c r="A41" s="76" t="s">
        <v>66</v>
      </c>
      <c r="B41" s="34" t="s">
        <v>149</v>
      </c>
      <c r="C41" s="35"/>
      <c r="D41" s="35"/>
      <c r="E41" s="35"/>
      <c r="F41" s="35"/>
      <c r="G41" s="35"/>
      <c r="H41" s="75"/>
    </row>
    <row r="42" spans="1:8" ht="12.75">
      <c r="A42" s="76" t="s">
        <v>67</v>
      </c>
      <c r="B42" s="34" t="s">
        <v>150</v>
      </c>
      <c r="C42" s="35"/>
      <c r="D42" s="35"/>
      <c r="E42" s="35"/>
      <c r="F42" s="35"/>
      <c r="G42" s="35"/>
      <c r="H42" s="75"/>
    </row>
    <row r="43" spans="1:8" ht="12.75">
      <c r="A43" s="76" t="s">
        <v>68</v>
      </c>
      <c r="B43" s="34" t="s">
        <v>151</v>
      </c>
      <c r="C43" s="35"/>
      <c r="D43" s="35"/>
      <c r="E43" s="35"/>
      <c r="F43" s="35"/>
      <c r="G43" s="35"/>
      <c r="H43" s="75"/>
    </row>
    <row r="44" spans="1:8" ht="12.75">
      <c r="A44" s="76" t="s">
        <v>69</v>
      </c>
      <c r="B44" s="34" t="s">
        <v>152</v>
      </c>
      <c r="C44" s="35"/>
      <c r="D44" s="35"/>
      <c r="E44" s="35"/>
      <c r="F44" s="35"/>
      <c r="G44" s="35"/>
      <c r="H44" s="75"/>
    </row>
    <row r="45" spans="1:8" ht="12.75">
      <c r="A45" s="76" t="s">
        <v>70</v>
      </c>
      <c r="B45" s="34" t="s">
        <v>153</v>
      </c>
      <c r="C45" s="35"/>
      <c r="D45" s="35"/>
      <c r="E45" s="35"/>
      <c r="F45" s="35"/>
      <c r="G45" s="35"/>
      <c r="H45" s="75"/>
    </row>
    <row r="46" spans="1:8" ht="12.75">
      <c r="A46" s="76" t="s">
        <v>71</v>
      </c>
      <c r="B46" s="34" t="s">
        <v>154</v>
      </c>
      <c r="C46" s="35"/>
      <c r="D46" s="35"/>
      <c r="E46" s="35"/>
      <c r="F46" s="35"/>
      <c r="G46" s="35"/>
      <c r="H46" s="75"/>
    </row>
    <row r="47" spans="1:8" s="39" customFormat="1" ht="12.75">
      <c r="A47" s="74" t="s">
        <v>72</v>
      </c>
      <c r="B47" s="26" t="s">
        <v>155</v>
      </c>
      <c r="C47" s="38">
        <f aca="true" t="shared" si="3" ref="C47:H47">SUM(C40:C46)</f>
        <v>0</v>
      </c>
      <c r="D47" s="38">
        <f t="shared" si="3"/>
        <v>0</v>
      </c>
      <c r="E47" s="38">
        <f t="shared" si="3"/>
        <v>0</v>
      </c>
      <c r="F47" s="38">
        <f t="shared" si="3"/>
        <v>0</v>
      </c>
      <c r="G47" s="38">
        <f t="shared" si="3"/>
        <v>0</v>
      </c>
      <c r="H47" s="79">
        <f t="shared" si="3"/>
        <v>0</v>
      </c>
    </row>
    <row r="48" spans="1:8" ht="12.75">
      <c r="A48" s="74" t="s">
        <v>73</v>
      </c>
      <c r="B48" s="26" t="s">
        <v>156</v>
      </c>
      <c r="C48" s="35"/>
      <c r="D48" s="35"/>
      <c r="E48" s="35"/>
      <c r="F48" s="35"/>
      <c r="G48" s="35"/>
      <c r="H48" s="75"/>
    </row>
    <row r="49" spans="1:8" s="39" customFormat="1" ht="12.75">
      <c r="A49" s="74" t="s">
        <v>74</v>
      </c>
      <c r="B49" s="26" t="s">
        <v>157</v>
      </c>
      <c r="C49" s="38">
        <f aca="true" t="shared" si="4" ref="C49:H49">C24+C38+C47+C48</f>
        <v>0</v>
      </c>
      <c r="D49" s="38">
        <f t="shared" si="4"/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79">
        <f t="shared" si="4"/>
        <v>0</v>
      </c>
    </row>
    <row r="50" spans="1:8" ht="12.75">
      <c r="A50" s="72" t="s">
        <v>75</v>
      </c>
      <c r="B50" s="40"/>
      <c r="C50" s="32"/>
      <c r="D50" s="32"/>
      <c r="E50" s="32"/>
      <c r="F50" s="32"/>
      <c r="G50" s="32"/>
      <c r="H50" s="73"/>
    </row>
    <row r="51" spans="1:8" ht="12.75">
      <c r="A51" s="74" t="s">
        <v>76</v>
      </c>
      <c r="B51" s="34"/>
      <c r="C51" s="35"/>
      <c r="D51" s="35"/>
      <c r="E51" s="35"/>
      <c r="F51" s="35"/>
      <c r="G51" s="35"/>
      <c r="H51" s="75"/>
    </row>
    <row r="52" spans="1:8" ht="12.75">
      <c r="A52" s="76" t="s">
        <v>44</v>
      </c>
      <c r="B52" s="34" t="s">
        <v>158</v>
      </c>
      <c r="C52" s="35"/>
      <c r="D52" s="35"/>
      <c r="E52" s="35"/>
      <c r="F52" s="35"/>
      <c r="G52" s="35"/>
      <c r="H52" s="75"/>
    </row>
    <row r="53" spans="1:8" ht="12.75">
      <c r="A53" s="76" t="s">
        <v>80</v>
      </c>
      <c r="B53" s="34" t="s">
        <v>159</v>
      </c>
      <c r="C53" s="35"/>
      <c r="D53" s="35"/>
      <c r="E53" s="35"/>
      <c r="F53" s="35"/>
      <c r="G53" s="35"/>
      <c r="H53" s="75"/>
    </row>
    <row r="54" spans="1:8" ht="12.75">
      <c r="A54" s="77" t="s">
        <v>300</v>
      </c>
      <c r="B54" s="34" t="s">
        <v>160</v>
      </c>
      <c r="C54" s="35"/>
      <c r="D54" s="35"/>
      <c r="E54" s="35"/>
      <c r="F54" s="35"/>
      <c r="G54" s="35"/>
      <c r="H54" s="75"/>
    </row>
    <row r="55" spans="1:8" s="39" customFormat="1" ht="12.75">
      <c r="A55" s="74" t="s">
        <v>81</v>
      </c>
      <c r="B55" s="26" t="s">
        <v>161</v>
      </c>
      <c r="C55" s="38">
        <f aca="true" t="shared" si="5" ref="C55:H55">C56+C57</f>
        <v>0</v>
      </c>
      <c r="D55" s="38">
        <f t="shared" si="5"/>
        <v>0</v>
      </c>
      <c r="E55" s="38">
        <f t="shared" si="5"/>
        <v>0</v>
      </c>
      <c r="F55" s="38">
        <f t="shared" si="5"/>
        <v>0</v>
      </c>
      <c r="G55" s="38">
        <f t="shared" si="5"/>
        <v>0</v>
      </c>
      <c r="H55" s="79">
        <f t="shared" si="5"/>
        <v>0</v>
      </c>
    </row>
    <row r="56" spans="1:8" ht="12.75">
      <c r="A56" s="77" t="s">
        <v>301</v>
      </c>
      <c r="B56" s="34" t="s">
        <v>162</v>
      </c>
      <c r="C56" s="35"/>
      <c r="D56" s="35"/>
      <c r="E56" s="35"/>
      <c r="F56" s="35"/>
      <c r="G56" s="35"/>
      <c r="H56" s="75"/>
    </row>
    <row r="57" spans="1:8" ht="12.75">
      <c r="A57" s="77" t="s">
        <v>302</v>
      </c>
      <c r="B57" s="34" t="s">
        <v>163</v>
      </c>
      <c r="C57" s="35"/>
      <c r="D57" s="35"/>
      <c r="E57" s="35"/>
      <c r="F57" s="35"/>
      <c r="G57" s="35"/>
      <c r="H57" s="75"/>
    </row>
    <row r="58" spans="1:8" ht="12.75">
      <c r="A58" s="76" t="s">
        <v>82</v>
      </c>
      <c r="B58" s="34" t="s">
        <v>164</v>
      </c>
      <c r="C58" s="35"/>
      <c r="D58" s="35"/>
      <c r="E58" s="35"/>
      <c r="F58" s="35"/>
      <c r="G58" s="35"/>
      <c r="H58" s="75"/>
    </row>
    <row r="59" spans="1:8" s="39" customFormat="1" ht="12.75">
      <c r="A59" s="74" t="s">
        <v>13</v>
      </c>
      <c r="B59" s="26" t="s">
        <v>165</v>
      </c>
      <c r="C59" s="38">
        <f aca="true" t="shared" si="6" ref="C59:H59">C52+C53+C55+C58</f>
        <v>0</v>
      </c>
      <c r="D59" s="38">
        <f t="shared" si="6"/>
        <v>0</v>
      </c>
      <c r="E59" s="38">
        <f t="shared" si="6"/>
        <v>0</v>
      </c>
      <c r="F59" s="38">
        <f t="shared" si="6"/>
        <v>0</v>
      </c>
      <c r="G59" s="38">
        <f t="shared" si="6"/>
        <v>0</v>
      </c>
      <c r="H59" s="79">
        <f t="shared" si="6"/>
        <v>0</v>
      </c>
    </row>
    <row r="60" spans="1:8" ht="12.75">
      <c r="A60" s="74" t="s">
        <v>77</v>
      </c>
      <c r="B60" s="34"/>
      <c r="C60" s="35"/>
      <c r="D60" s="35"/>
      <c r="E60" s="35"/>
      <c r="F60" s="35"/>
      <c r="G60" s="35"/>
      <c r="H60" s="75"/>
    </row>
    <row r="61" spans="1:8" ht="12.75">
      <c r="A61" s="76" t="s">
        <v>83</v>
      </c>
      <c r="B61" s="34" t="s">
        <v>166</v>
      </c>
      <c r="C61" s="35"/>
      <c r="D61" s="35"/>
      <c r="E61" s="35"/>
      <c r="F61" s="35"/>
      <c r="G61" s="35"/>
      <c r="H61" s="75"/>
    </row>
    <row r="62" spans="1:8" ht="12.75">
      <c r="A62" s="77" t="s">
        <v>303</v>
      </c>
      <c r="B62" s="34" t="s">
        <v>167</v>
      </c>
      <c r="C62" s="35"/>
      <c r="D62" s="35"/>
      <c r="E62" s="35"/>
      <c r="F62" s="35"/>
      <c r="G62" s="35"/>
      <c r="H62" s="75"/>
    </row>
    <row r="63" spans="1:8" ht="12.75">
      <c r="A63" s="76" t="s">
        <v>84</v>
      </c>
      <c r="B63" s="34" t="s">
        <v>168</v>
      </c>
      <c r="C63" s="35"/>
      <c r="D63" s="35"/>
      <c r="E63" s="35"/>
      <c r="F63" s="35"/>
      <c r="G63" s="35"/>
      <c r="H63" s="75"/>
    </row>
    <row r="64" spans="1:8" ht="12.75">
      <c r="A64" s="77" t="s">
        <v>303</v>
      </c>
      <c r="B64" s="34" t="s">
        <v>169</v>
      </c>
      <c r="C64" s="35"/>
      <c r="D64" s="35"/>
      <c r="E64" s="35"/>
      <c r="F64" s="35"/>
      <c r="G64" s="35"/>
      <c r="H64" s="75"/>
    </row>
    <row r="65" spans="1:8" ht="12.75">
      <c r="A65" s="76" t="s">
        <v>85</v>
      </c>
      <c r="B65" s="34" t="s">
        <v>170</v>
      </c>
      <c r="C65" s="35"/>
      <c r="D65" s="35"/>
      <c r="E65" s="35"/>
      <c r="F65" s="35"/>
      <c r="G65" s="35"/>
      <c r="H65" s="75"/>
    </row>
    <row r="66" spans="1:8" ht="12.75">
      <c r="A66" s="77" t="s">
        <v>303</v>
      </c>
      <c r="B66" s="34" t="s">
        <v>171</v>
      </c>
      <c r="C66" s="35"/>
      <c r="D66" s="35"/>
      <c r="E66" s="35"/>
      <c r="F66" s="35"/>
      <c r="G66" s="35"/>
      <c r="H66" s="75"/>
    </row>
    <row r="67" spans="1:8" ht="12.75">
      <c r="A67" s="76" t="s">
        <v>86</v>
      </c>
      <c r="B67" s="34" t="s">
        <v>172</v>
      </c>
      <c r="C67" s="35"/>
      <c r="D67" s="35"/>
      <c r="E67" s="35"/>
      <c r="F67" s="35"/>
      <c r="G67" s="35"/>
      <c r="H67" s="75"/>
    </row>
    <row r="68" spans="1:8" ht="12.75">
      <c r="A68" s="77" t="s">
        <v>303</v>
      </c>
      <c r="B68" s="34" t="s">
        <v>173</v>
      </c>
      <c r="C68" s="35"/>
      <c r="D68" s="35"/>
      <c r="E68" s="35"/>
      <c r="F68" s="35"/>
      <c r="G68" s="35"/>
      <c r="H68" s="75"/>
    </row>
    <row r="69" spans="1:8" s="39" customFormat="1" ht="12.75">
      <c r="A69" s="74" t="s">
        <v>17</v>
      </c>
      <c r="B69" s="26" t="s">
        <v>174</v>
      </c>
      <c r="C69" s="38">
        <f aca="true" t="shared" si="7" ref="C69:H69">C61+C63+C65+C67</f>
        <v>0</v>
      </c>
      <c r="D69" s="38">
        <f t="shared" si="7"/>
        <v>0</v>
      </c>
      <c r="E69" s="38">
        <f t="shared" si="7"/>
        <v>0</v>
      </c>
      <c r="F69" s="38">
        <f t="shared" si="7"/>
        <v>0</v>
      </c>
      <c r="G69" s="38">
        <f t="shared" si="7"/>
        <v>0</v>
      </c>
      <c r="H69" s="79">
        <f t="shared" si="7"/>
        <v>0</v>
      </c>
    </row>
    <row r="70" spans="1:8" ht="12.75">
      <c r="A70" s="74" t="s">
        <v>78</v>
      </c>
      <c r="B70" s="34"/>
      <c r="C70" s="35"/>
      <c r="D70" s="35"/>
      <c r="E70" s="35"/>
      <c r="F70" s="35"/>
      <c r="G70" s="35"/>
      <c r="H70" s="75"/>
    </row>
    <row r="71" spans="1:8" ht="12.75">
      <c r="A71" s="76" t="s">
        <v>65</v>
      </c>
      <c r="B71" s="34" t="s">
        <v>175</v>
      </c>
      <c r="C71" s="35"/>
      <c r="D71" s="35"/>
      <c r="E71" s="35"/>
      <c r="F71" s="35"/>
      <c r="G71" s="35"/>
      <c r="H71" s="75"/>
    </row>
    <row r="72" spans="1:8" ht="12.75">
      <c r="A72" s="76" t="s">
        <v>71</v>
      </c>
      <c r="B72" s="34" t="s">
        <v>176</v>
      </c>
      <c r="C72" s="35"/>
      <c r="D72" s="35"/>
      <c r="E72" s="35"/>
      <c r="F72" s="35"/>
      <c r="G72" s="35"/>
      <c r="H72" s="75"/>
    </row>
    <row r="73" spans="1:8" ht="12.75">
      <c r="A73" s="76" t="s">
        <v>87</v>
      </c>
      <c r="B73" s="34" t="s">
        <v>177</v>
      </c>
      <c r="C73" s="35"/>
      <c r="D73" s="35"/>
      <c r="E73" s="35"/>
      <c r="F73" s="35"/>
      <c r="G73" s="35"/>
      <c r="H73" s="75"/>
    </row>
    <row r="74" spans="1:8" s="39" customFormat="1" ht="12.75">
      <c r="A74" s="74" t="s">
        <v>88</v>
      </c>
      <c r="B74" s="26" t="s">
        <v>178</v>
      </c>
      <c r="C74" s="38">
        <f aca="true" t="shared" si="8" ref="C74:H74">SUM(C71:C73)</f>
        <v>0</v>
      </c>
      <c r="D74" s="38">
        <f t="shared" si="8"/>
        <v>0</v>
      </c>
      <c r="E74" s="38">
        <f t="shared" si="8"/>
        <v>0</v>
      </c>
      <c r="F74" s="38">
        <f t="shared" si="8"/>
        <v>0</v>
      </c>
      <c r="G74" s="38">
        <f t="shared" si="8"/>
        <v>0</v>
      </c>
      <c r="H74" s="79">
        <f t="shared" si="8"/>
        <v>0</v>
      </c>
    </row>
    <row r="75" spans="1:8" s="39" customFormat="1" ht="12.75">
      <c r="A75" s="74" t="s">
        <v>79</v>
      </c>
      <c r="B75" s="26"/>
      <c r="C75" s="38"/>
      <c r="D75" s="38"/>
      <c r="E75" s="38"/>
      <c r="F75" s="38"/>
      <c r="G75" s="38"/>
      <c r="H75" s="79"/>
    </row>
    <row r="76" spans="1:8" s="39" customFormat="1" ht="12.75">
      <c r="A76" s="74" t="s">
        <v>89</v>
      </c>
      <c r="B76" s="26" t="s">
        <v>179</v>
      </c>
      <c r="C76" s="38">
        <f aca="true" t="shared" si="9" ref="C76:H76">C77+C78+C79+C80+C81</f>
        <v>0</v>
      </c>
      <c r="D76" s="38">
        <f t="shared" si="9"/>
        <v>0</v>
      </c>
      <c r="E76" s="38">
        <f t="shared" si="9"/>
        <v>0</v>
      </c>
      <c r="F76" s="38">
        <f t="shared" si="9"/>
        <v>0</v>
      </c>
      <c r="G76" s="38">
        <f t="shared" si="9"/>
        <v>0</v>
      </c>
      <c r="H76" s="79">
        <f t="shared" si="9"/>
        <v>0</v>
      </c>
    </row>
    <row r="77" spans="1:8" ht="12.75">
      <c r="A77" s="77" t="s">
        <v>304</v>
      </c>
      <c r="B77" s="34" t="s">
        <v>180</v>
      </c>
      <c r="C77" s="35"/>
      <c r="D77" s="35"/>
      <c r="E77" s="35"/>
      <c r="F77" s="35"/>
      <c r="G77" s="35"/>
      <c r="H77" s="75"/>
    </row>
    <row r="78" spans="1:8" ht="12.75">
      <c r="A78" s="77" t="s">
        <v>305</v>
      </c>
      <c r="B78" s="34" t="s">
        <v>181</v>
      </c>
      <c r="C78" s="35"/>
      <c r="D78" s="35"/>
      <c r="E78" s="35"/>
      <c r="F78" s="35"/>
      <c r="G78" s="35"/>
      <c r="H78" s="75"/>
    </row>
    <row r="79" spans="1:8" ht="12.75">
      <c r="A79" s="77" t="s">
        <v>306</v>
      </c>
      <c r="B79" s="34" t="s">
        <v>182</v>
      </c>
      <c r="C79" s="35"/>
      <c r="D79" s="35"/>
      <c r="E79" s="35"/>
      <c r="F79" s="35"/>
      <c r="G79" s="35"/>
      <c r="H79" s="75"/>
    </row>
    <row r="80" spans="1:8" ht="12.75">
      <c r="A80" s="77" t="s">
        <v>307</v>
      </c>
      <c r="B80" s="34" t="s">
        <v>183</v>
      </c>
      <c r="C80" s="35"/>
      <c r="D80" s="35"/>
      <c r="E80" s="35"/>
      <c r="F80" s="35"/>
      <c r="G80" s="35"/>
      <c r="H80" s="75"/>
    </row>
    <row r="81" spans="1:8" ht="12.75">
      <c r="A81" s="77" t="s">
        <v>308</v>
      </c>
      <c r="B81" s="34" t="s">
        <v>184</v>
      </c>
      <c r="C81" s="35"/>
      <c r="D81" s="35"/>
      <c r="E81" s="35"/>
      <c r="F81" s="35"/>
      <c r="G81" s="35"/>
      <c r="H81" s="75"/>
    </row>
    <row r="82" spans="1:8" s="39" customFormat="1" ht="12.75">
      <c r="A82" s="74" t="s">
        <v>90</v>
      </c>
      <c r="B82" s="26" t="s">
        <v>185</v>
      </c>
      <c r="C82" s="38">
        <f aca="true" t="shared" si="10" ref="C82:H82">C83+C84+C85+C86</f>
        <v>0</v>
      </c>
      <c r="D82" s="38">
        <f t="shared" si="10"/>
        <v>0</v>
      </c>
      <c r="E82" s="38">
        <f t="shared" si="10"/>
        <v>0</v>
      </c>
      <c r="F82" s="38">
        <f t="shared" si="10"/>
        <v>0</v>
      </c>
      <c r="G82" s="38">
        <f t="shared" si="10"/>
        <v>0</v>
      </c>
      <c r="H82" s="79">
        <f t="shared" si="10"/>
        <v>0</v>
      </c>
    </row>
    <row r="83" spans="1:8" ht="12.75">
      <c r="A83" s="77" t="s">
        <v>304</v>
      </c>
      <c r="B83" s="34" t="s">
        <v>186</v>
      </c>
      <c r="C83" s="35"/>
      <c r="D83" s="35"/>
      <c r="E83" s="35"/>
      <c r="F83" s="35"/>
      <c r="G83" s="35"/>
      <c r="H83" s="75"/>
    </row>
    <row r="84" spans="1:8" ht="12.75">
      <c r="A84" s="77" t="s">
        <v>305</v>
      </c>
      <c r="B84" s="34" t="s">
        <v>187</v>
      </c>
      <c r="C84" s="35"/>
      <c r="D84" s="35"/>
      <c r="E84" s="35"/>
      <c r="F84" s="35"/>
      <c r="G84" s="35"/>
      <c r="H84" s="75"/>
    </row>
    <row r="85" spans="1:8" ht="12.75">
      <c r="A85" s="77" t="s">
        <v>306</v>
      </c>
      <c r="B85" s="34" t="s">
        <v>188</v>
      </c>
      <c r="C85" s="35"/>
      <c r="D85" s="35"/>
      <c r="E85" s="35"/>
      <c r="F85" s="35"/>
      <c r="G85" s="35"/>
      <c r="H85" s="75"/>
    </row>
    <row r="86" spans="1:8" ht="12.75">
      <c r="A86" s="77" t="s">
        <v>307</v>
      </c>
      <c r="B86" s="34" t="s">
        <v>189</v>
      </c>
      <c r="C86" s="35"/>
      <c r="D86" s="35"/>
      <c r="E86" s="35"/>
      <c r="F86" s="35"/>
      <c r="G86" s="35"/>
      <c r="H86" s="75"/>
    </row>
    <row r="87" spans="1:8" s="24" customFormat="1" ht="12.75">
      <c r="A87" s="80" t="s">
        <v>91</v>
      </c>
      <c r="B87" s="48" t="s">
        <v>190</v>
      </c>
      <c r="C87" s="45">
        <f aca="true" t="shared" si="11" ref="C87:H87">C76+C82</f>
        <v>0</v>
      </c>
      <c r="D87" s="45">
        <f t="shared" si="11"/>
        <v>0</v>
      </c>
      <c r="E87" s="45">
        <f t="shared" si="11"/>
        <v>0</v>
      </c>
      <c r="F87" s="45">
        <f t="shared" si="11"/>
        <v>0</v>
      </c>
      <c r="G87" s="45">
        <f t="shared" si="11"/>
        <v>0</v>
      </c>
      <c r="H87" s="81">
        <f t="shared" si="11"/>
        <v>0</v>
      </c>
    </row>
    <row r="88" spans="1:8" s="39" customFormat="1" ht="12.75">
      <c r="A88" s="74" t="s">
        <v>92</v>
      </c>
      <c r="B88" s="26" t="s">
        <v>191</v>
      </c>
      <c r="C88" s="38">
        <f aca="true" t="shared" si="12" ref="C88:H88">C59+C69+C74+C87</f>
        <v>0</v>
      </c>
      <c r="D88" s="38">
        <f t="shared" si="12"/>
        <v>0</v>
      </c>
      <c r="E88" s="38">
        <f t="shared" si="12"/>
        <v>0</v>
      </c>
      <c r="F88" s="38">
        <f t="shared" si="12"/>
        <v>0</v>
      </c>
      <c r="G88" s="38">
        <f t="shared" si="12"/>
        <v>0</v>
      </c>
      <c r="H88" s="79">
        <f t="shared" si="12"/>
        <v>0</v>
      </c>
    </row>
    <row r="89" spans="1:8" s="39" customFormat="1" ht="12.75">
      <c r="A89" s="74" t="s">
        <v>93</v>
      </c>
      <c r="B89" s="26" t="s">
        <v>192</v>
      </c>
      <c r="C89" s="38"/>
      <c r="D89" s="38"/>
      <c r="E89" s="38"/>
      <c r="F89" s="38"/>
      <c r="G89" s="38"/>
      <c r="H89" s="79"/>
    </row>
    <row r="90" spans="1:8" s="39" customFormat="1" ht="13.5" thickBot="1">
      <c r="A90" s="82" t="s">
        <v>94</v>
      </c>
      <c r="B90" s="29" t="s">
        <v>193</v>
      </c>
      <c r="C90" s="83">
        <f aca="true" t="shared" si="13" ref="C90:H90">C11+C49+C88+C89</f>
        <v>0</v>
      </c>
      <c r="D90" s="83">
        <f t="shared" si="13"/>
        <v>0</v>
      </c>
      <c r="E90" s="83">
        <f t="shared" si="13"/>
        <v>0</v>
      </c>
      <c r="F90" s="83">
        <f t="shared" si="13"/>
        <v>0</v>
      </c>
      <c r="G90" s="83">
        <f t="shared" si="13"/>
        <v>0</v>
      </c>
      <c r="H90" s="84">
        <f t="shared" si="13"/>
        <v>0</v>
      </c>
    </row>
    <row r="92" ht="13.5" thickBot="1"/>
    <row r="93" spans="1:8" ht="12.75">
      <c r="A93" s="58" t="s">
        <v>95</v>
      </c>
      <c r="B93" s="59"/>
      <c r="C93" s="60" t="s">
        <v>0</v>
      </c>
      <c r="D93" s="60"/>
      <c r="E93" s="60"/>
      <c r="F93" s="61"/>
      <c r="G93" s="61"/>
      <c r="H93" s="62"/>
    </row>
    <row r="94" spans="1:8" ht="25.5">
      <c r="A94" s="25" t="s">
        <v>46</v>
      </c>
      <c r="B94" s="26" t="s">
        <v>2</v>
      </c>
      <c r="C94" s="27" t="s">
        <v>260</v>
      </c>
      <c r="D94" s="27" t="s">
        <v>260</v>
      </c>
      <c r="E94" s="56" t="s">
        <v>265</v>
      </c>
      <c r="F94" s="57" t="s">
        <v>261</v>
      </c>
      <c r="G94" s="57" t="s">
        <v>261</v>
      </c>
      <c r="H94" s="63" t="s">
        <v>261</v>
      </c>
    </row>
    <row r="95" spans="1:8" ht="13.5" thickBot="1">
      <c r="A95" s="28"/>
      <c r="B95" s="29"/>
      <c r="C95" s="30" t="s">
        <v>262</v>
      </c>
      <c r="D95" s="69" t="s">
        <v>263</v>
      </c>
      <c r="E95" s="70" t="s">
        <v>335</v>
      </c>
      <c r="F95" s="69" t="s">
        <v>338</v>
      </c>
      <c r="G95" s="69" t="s">
        <v>341</v>
      </c>
      <c r="H95" s="71" t="s">
        <v>343</v>
      </c>
    </row>
    <row r="96" spans="1:8" ht="13.5" thickBot="1">
      <c r="A96" s="64" t="s">
        <v>3</v>
      </c>
      <c r="B96" s="65" t="s">
        <v>4</v>
      </c>
      <c r="C96" s="66">
        <v>1</v>
      </c>
      <c r="D96" s="66">
        <v>2</v>
      </c>
      <c r="E96" s="67">
        <v>3</v>
      </c>
      <c r="F96" s="66">
        <v>4</v>
      </c>
      <c r="G96" s="66">
        <v>5</v>
      </c>
      <c r="H96" s="68">
        <v>6</v>
      </c>
    </row>
    <row r="97" spans="1:8" ht="12.75">
      <c r="A97" s="72" t="s">
        <v>96</v>
      </c>
      <c r="B97" s="40"/>
      <c r="C97" s="32"/>
      <c r="D97" s="32"/>
      <c r="E97" s="33"/>
      <c r="F97" s="32"/>
      <c r="G97" s="32"/>
      <c r="H97" s="73"/>
    </row>
    <row r="98" spans="1:8" ht="12.75">
      <c r="A98" s="74" t="s">
        <v>101</v>
      </c>
      <c r="B98" s="26" t="s">
        <v>194</v>
      </c>
      <c r="C98" s="35"/>
      <c r="D98" s="35"/>
      <c r="E98" s="36"/>
      <c r="F98" s="35"/>
      <c r="G98" s="35"/>
      <c r="H98" s="75"/>
    </row>
    <row r="99" spans="1:8" s="24" customFormat="1" ht="12.75">
      <c r="A99" s="85" t="s">
        <v>102</v>
      </c>
      <c r="B99" s="46" t="s">
        <v>195</v>
      </c>
      <c r="C99" s="45">
        <f aca="true" t="shared" si="14" ref="C99:H99">C100+C101</f>
        <v>0</v>
      </c>
      <c r="D99" s="45">
        <f t="shared" si="14"/>
        <v>0</v>
      </c>
      <c r="E99" s="45">
        <f t="shared" si="14"/>
        <v>0</v>
      </c>
      <c r="F99" s="45">
        <f t="shared" si="14"/>
        <v>0</v>
      </c>
      <c r="G99" s="45">
        <f t="shared" si="14"/>
        <v>0</v>
      </c>
      <c r="H99" s="81">
        <f t="shared" si="14"/>
        <v>0</v>
      </c>
    </row>
    <row r="100" spans="1:8" ht="12.75">
      <c r="A100" s="77" t="s">
        <v>309</v>
      </c>
      <c r="B100" s="34" t="s">
        <v>196</v>
      </c>
      <c r="C100" s="35"/>
      <c r="D100" s="35"/>
      <c r="E100" s="36"/>
      <c r="F100" s="35"/>
      <c r="G100" s="35"/>
      <c r="H100" s="75"/>
    </row>
    <row r="101" spans="1:8" s="24" customFormat="1" ht="12.75">
      <c r="A101" s="86" t="s">
        <v>310</v>
      </c>
      <c r="B101" s="46" t="s">
        <v>197</v>
      </c>
      <c r="C101" s="36"/>
      <c r="D101" s="36"/>
      <c r="E101" s="36"/>
      <c r="F101" s="36"/>
      <c r="G101" s="36"/>
      <c r="H101" s="87"/>
    </row>
    <row r="102" spans="1:8" ht="12.75">
      <c r="A102" s="76" t="s">
        <v>103</v>
      </c>
      <c r="B102" s="34" t="s">
        <v>198</v>
      </c>
      <c r="C102" s="35"/>
      <c r="D102" s="35"/>
      <c r="E102" s="36"/>
      <c r="F102" s="35"/>
      <c r="G102" s="35"/>
      <c r="H102" s="75"/>
    </row>
    <row r="103" spans="1:8" ht="12.75">
      <c r="A103" s="74" t="s">
        <v>104</v>
      </c>
      <c r="B103" s="26" t="s">
        <v>199</v>
      </c>
      <c r="C103" s="35"/>
      <c r="D103" s="35"/>
      <c r="E103" s="36"/>
      <c r="F103" s="35"/>
      <c r="G103" s="35"/>
      <c r="H103" s="75"/>
    </row>
    <row r="104" spans="1:8" ht="12.75">
      <c r="A104" s="74" t="s">
        <v>105</v>
      </c>
      <c r="B104" s="26" t="s">
        <v>200</v>
      </c>
      <c r="C104" s="35"/>
      <c r="D104" s="35"/>
      <c r="E104" s="36"/>
      <c r="F104" s="35"/>
      <c r="G104" s="35"/>
      <c r="H104" s="75"/>
    </row>
    <row r="105" spans="1:8" ht="12.75">
      <c r="A105" s="77" t="s">
        <v>311</v>
      </c>
      <c r="B105" s="34" t="s">
        <v>201</v>
      </c>
      <c r="C105" s="35"/>
      <c r="D105" s="35"/>
      <c r="E105" s="36"/>
      <c r="F105" s="35"/>
      <c r="G105" s="35"/>
      <c r="H105" s="75"/>
    </row>
    <row r="106" spans="1:8" ht="12.75">
      <c r="A106" s="74" t="s">
        <v>97</v>
      </c>
      <c r="B106" s="34"/>
      <c r="C106" s="35"/>
      <c r="D106" s="35"/>
      <c r="E106" s="36"/>
      <c r="F106" s="35"/>
      <c r="G106" s="35"/>
      <c r="H106" s="75"/>
    </row>
    <row r="107" spans="1:8" ht="12.75">
      <c r="A107" s="76" t="s">
        <v>106</v>
      </c>
      <c r="B107" s="34" t="s">
        <v>202</v>
      </c>
      <c r="C107" s="35"/>
      <c r="D107" s="35"/>
      <c r="E107" s="36"/>
      <c r="F107" s="35"/>
      <c r="G107" s="35"/>
      <c r="H107" s="75"/>
    </row>
    <row r="108" spans="1:8" ht="12.75">
      <c r="A108" s="76" t="s">
        <v>107</v>
      </c>
      <c r="B108" s="34" t="s">
        <v>203</v>
      </c>
      <c r="C108" s="35"/>
      <c r="D108" s="35"/>
      <c r="E108" s="36"/>
      <c r="F108" s="35"/>
      <c r="G108" s="35"/>
      <c r="H108" s="75"/>
    </row>
    <row r="109" spans="1:8" ht="12.75">
      <c r="A109" s="76" t="s">
        <v>108</v>
      </c>
      <c r="B109" s="34" t="s">
        <v>204</v>
      </c>
      <c r="C109" s="35"/>
      <c r="D109" s="35"/>
      <c r="E109" s="36"/>
      <c r="F109" s="35"/>
      <c r="G109" s="35"/>
      <c r="H109" s="75"/>
    </row>
    <row r="110" spans="1:8" ht="12.75">
      <c r="A110" s="76" t="s">
        <v>109</v>
      </c>
      <c r="B110" s="34" t="s">
        <v>205</v>
      </c>
      <c r="C110" s="35"/>
      <c r="D110" s="35"/>
      <c r="E110" s="36"/>
      <c r="F110" s="35"/>
      <c r="G110" s="35"/>
      <c r="H110" s="75"/>
    </row>
    <row r="111" spans="1:8" s="39" customFormat="1" ht="12.75">
      <c r="A111" s="74" t="s">
        <v>110</v>
      </c>
      <c r="B111" s="26" t="s">
        <v>206</v>
      </c>
      <c r="C111" s="38">
        <f aca="true" t="shared" si="15" ref="C111:H111">SUM(C107:C110)</f>
        <v>0</v>
      </c>
      <c r="D111" s="38">
        <f t="shared" si="15"/>
        <v>0</v>
      </c>
      <c r="E111" s="38">
        <f t="shared" si="15"/>
        <v>0</v>
      </c>
      <c r="F111" s="38">
        <f t="shared" si="15"/>
        <v>0</v>
      </c>
      <c r="G111" s="38">
        <f t="shared" si="15"/>
        <v>0</v>
      </c>
      <c r="H111" s="79">
        <f t="shared" si="15"/>
        <v>0</v>
      </c>
    </row>
    <row r="112" spans="1:8" ht="12.75">
      <c r="A112" s="74" t="s">
        <v>98</v>
      </c>
      <c r="B112" s="34"/>
      <c r="C112" s="35"/>
      <c r="D112" s="35"/>
      <c r="E112" s="35"/>
      <c r="F112" s="35"/>
      <c r="G112" s="35"/>
      <c r="H112" s="75"/>
    </row>
    <row r="113" spans="1:8" ht="12.75">
      <c r="A113" s="76" t="s">
        <v>111</v>
      </c>
      <c r="B113" s="34" t="s">
        <v>207</v>
      </c>
      <c r="C113" s="35"/>
      <c r="D113" s="35"/>
      <c r="E113" s="35"/>
      <c r="F113" s="35"/>
      <c r="G113" s="35"/>
      <c r="H113" s="75"/>
    </row>
    <row r="114" spans="1:8" ht="12.75">
      <c r="A114" s="76" t="s">
        <v>112</v>
      </c>
      <c r="B114" s="34" t="s">
        <v>208</v>
      </c>
      <c r="C114" s="35"/>
      <c r="D114" s="35"/>
      <c r="E114" s="35"/>
      <c r="F114" s="35"/>
      <c r="G114" s="35"/>
      <c r="H114" s="75"/>
    </row>
    <row r="115" spans="1:8" s="39" customFormat="1" ht="12.75">
      <c r="A115" s="74" t="s">
        <v>113</v>
      </c>
      <c r="B115" s="26" t="s">
        <v>209</v>
      </c>
      <c r="C115" s="38">
        <f aca="true" t="shared" si="16" ref="C115:H115">C113+C114</f>
        <v>0</v>
      </c>
      <c r="D115" s="38">
        <f t="shared" si="16"/>
        <v>0</v>
      </c>
      <c r="E115" s="38">
        <f t="shared" si="16"/>
        <v>0</v>
      </c>
      <c r="F115" s="38">
        <f t="shared" si="16"/>
        <v>0</v>
      </c>
      <c r="G115" s="38">
        <f t="shared" si="16"/>
        <v>0</v>
      </c>
      <c r="H115" s="79">
        <f t="shared" si="16"/>
        <v>0</v>
      </c>
    </row>
    <row r="116" spans="1:8" ht="12.75">
      <c r="A116" s="74" t="s">
        <v>114</v>
      </c>
      <c r="B116" s="26" t="s">
        <v>210</v>
      </c>
      <c r="C116" s="36"/>
      <c r="D116" s="36"/>
      <c r="E116" s="36"/>
      <c r="F116" s="36"/>
      <c r="G116" s="36"/>
      <c r="H116" s="87"/>
    </row>
    <row r="117" spans="1:8" s="39" customFormat="1" ht="12.75">
      <c r="A117" s="74" t="s">
        <v>115</v>
      </c>
      <c r="B117" s="26" t="s">
        <v>211</v>
      </c>
      <c r="C117" s="45">
        <f aca="true" t="shared" si="17" ref="C117:H117">C98+C103+C104+C111+C115+C116</f>
        <v>0</v>
      </c>
      <c r="D117" s="45">
        <f t="shared" si="17"/>
        <v>0</v>
      </c>
      <c r="E117" s="45">
        <f t="shared" si="17"/>
        <v>0</v>
      </c>
      <c r="F117" s="45">
        <f t="shared" si="17"/>
        <v>0</v>
      </c>
      <c r="G117" s="45">
        <f t="shared" si="17"/>
        <v>0</v>
      </c>
      <c r="H117" s="81">
        <f t="shared" si="17"/>
        <v>0</v>
      </c>
    </row>
    <row r="118" spans="1:8" ht="12.75">
      <c r="A118" s="74" t="s">
        <v>99</v>
      </c>
      <c r="B118" s="34"/>
      <c r="C118" s="35"/>
      <c r="D118" s="35"/>
      <c r="E118" s="35"/>
      <c r="F118" s="35"/>
      <c r="G118" s="35"/>
      <c r="H118" s="75"/>
    </row>
    <row r="119" spans="1:8" ht="12.75">
      <c r="A119" s="76" t="s">
        <v>116</v>
      </c>
      <c r="B119" s="34" t="s">
        <v>212</v>
      </c>
      <c r="C119" s="35"/>
      <c r="D119" s="35"/>
      <c r="E119" s="35"/>
      <c r="F119" s="35"/>
      <c r="G119" s="35"/>
      <c r="H119" s="75"/>
    </row>
    <row r="120" spans="1:8" ht="12.75">
      <c r="A120" s="76" t="s">
        <v>117</v>
      </c>
      <c r="B120" s="34" t="s">
        <v>213</v>
      </c>
      <c r="C120" s="35"/>
      <c r="D120" s="35"/>
      <c r="E120" s="35"/>
      <c r="F120" s="35"/>
      <c r="G120" s="35"/>
      <c r="H120" s="75"/>
    </row>
    <row r="121" spans="1:8" ht="12.75">
      <c r="A121" s="77" t="s">
        <v>312</v>
      </c>
      <c r="B121" s="34" t="s">
        <v>214</v>
      </c>
      <c r="C121" s="35"/>
      <c r="D121" s="35"/>
      <c r="E121" s="35"/>
      <c r="F121" s="35"/>
      <c r="G121" s="35"/>
      <c r="H121" s="75"/>
    </row>
    <row r="122" spans="1:8" ht="12.75">
      <c r="A122" s="76" t="s">
        <v>118</v>
      </c>
      <c r="B122" s="34" t="s">
        <v>215</v>
      </c>
      <c r="C122" s="35"/>
      <c r="D122" s="35"/>
      <c r="E122" s="35"/>
      <c r="F122" s="35"/>
      <c r="G122" s="35"/>
      <c r="H122" s="75"/>
    </row>
    <row r="123" spans="1:8" s="39" customFormat="1" ht="12.75">
      <c r="A123" s="74" t="s">
        <v>119</v>
      </c>
      <c r="B123" s="26" t="s">
        <v>216</v>
      </c>
      <c r="C123" s="38">
        <f aca="true" t="shared" si="18" ref="C123:H123">C119+C120+C122</f>
        <v>0</v>
      </c>
      <c r="D123" s="38">
        <f t="shared" si="18"/>
        <v>0</v>
      </c>
      <c r="E123" s="38">
        <f t="shared" si="18"/>
        <v>0</v>
      </c>
      <c r="F123" s="38">
        <f t="shared" si="18"/>
        <v>0</v>
      </c>
      <c r="G123" s="38">
        <f t="shared" si="18"/>
        <v>0</v>
      </c>
      <c r="H123" s="79">
        <f t="shared" si="18"/>
        <v>0</v>
      </c>
    </row>
    <row r="124" spans="1:8" ht="12.75">
      <c r="A124" s="74" t="s">
        <v>100</v>
      </c>
      <c r="B124" s="34"/>
      <c r="C124" s="35"/>
      <c r="D124" s="35"/>
      <c r="E124" s="35"/>
      <c r="F124" s="35"/>
      <c r="G124" s="35"/>
      <c r="H124" s="75"/>
    </row>
    <row r="125" spans="1:8" s="39" customFormat="1" ht="12.75">
      <c r="A125" s="74" t="s">
        <v>120</v>
      </c>
      <c r="B125" s="26" t="s">
        <v>217</v>
      </c>
      <c r="C125" s="38">
        <f aca="true" t="shared" si="19" ref="C125:H125">C126+C127</f>
        <v>0</v>
      </c>
      <c r="D125" s="38">
        <f t="shared" si="19"/>
        <v>0</v>
      </c>
      <c r="E125" s="38">
        <f t="shared" si="19"/>
        <v>0</v>
      </c>
      <c r="F125" s="38">
        <f t="shared" si="19"/>
        <v>0</v>
      </c>
      <c r="G125" s="38">
        <f t="shared" si="19"/>
        <v>0</v>
      </c>
      <c r="H125" s="79">
        <f t="shared" si="19"/>
        <v>0</v>
      </c>
    </row>
    <row r="126" spans="1:8" ht="12.75">
      <c r="A126" s="77" t="s">
        <v>313</v>
      </c>
      <c r="B126" s="34" t="s">
        <v>218</v>
      </c>
      <c r="C126" s="35"/>
      <c r="D126" s="35"/>
      <c r="E126" s="35"/>
      <c r="F126" s="35"/>
      <c r="G126" s="35"/>
      <c r="H126" s="75"/>
    </row>
    <row r="127" spans="1:8" ht="12.75">
      <c r="A127" s="77" t="s">
        <v>314</v>
      </c>
      <c r="B127" s="34" t="s">
        <v>219</v>
      </c>
      <c r="C127" s="35"/>
      <c r="D127" s="35"/>
      <c r="E127" s="35"/>
      <c r="F127" s="35"/>
      <c r="G127" s="35"/>
      <c r="H127" s="75"/>
    </row>
    <row r="128" spans="1:8" ht="12.75">
      <c r="A128" s="77" t="s">
        <v>270</v>
      </c>
      <c r="B128" s="34"/>
      <c r="C128" s="35"/>
      <c r="D128" s="35"/>
      <c r="E128" s="35"/>
      <c r="F128" s="35"/>
      <c r="G128" s="35"/>
      <c r="H128" s="75"/>
    </row>
    <row r="129" spans="1:8" s="39" customFormat="1" ht="12.75">
      <c r="A129" s="74" t="s">
        <v>315</v>
      </c>
      <c r="B129" s="26" t="s">
        <v>220</v>
      </c>
      <c r="C129" s="38">
        <f aca="true" t="shared" si="20" ref="C129:H129">C130+C131</f>
        <v>0</v>
      </c>
      <c r="D129" s="38">
        <f t="shared" si="20"/>
        <v>0</v>
      </c>
      <c r="E129" s="38">
        <f t="shared" si="20"/>
        <v>0</v>
      </c>
      <c r="F129" s="38">
        <f t="shared" si="20"/>
        <v>0</v>
      </c>
      <c r="G129" s="38">
        <f t="shared" si="20"/>
        <v>0</v>
      </c>
      <c r="H129" s="79">
        <f t="shared" si="20"/>
        <v>0</v>
      </c>
    </row>
    <row r="130" spans="1:8" ht="12.75">
      <c r="A130" s="77" t="s">
        <v>313</v>
      </c>
      <c r="B130" s="34" t="s">
        <v>221</v>
      </c>
      <c r="C130" s="35"/>
      <c r="D130" s="35"/>
      <c r="E130" s="35"/>
      <c r="F130" s="35"/>
      <c r="G130" s="35"/>
      <c r="H130" s="75"/>
    </row>
    <row r="131" spans="1:8" ht="12.75">
      <c r="A131" s="77" t="s">
        <v>314</v>
      </c>
      <c r="B131" s="34" t="s">
        <v>222</v>
      </c>
      <c r="C131" s="35"/>
      <c r="D131" s="35"/>
      <c r="E131" s="35"/>
      <c r="F131" s="35"/>
      <c r="G131" s="35"/>
      <c r="H131" s="75"/>
    </row>
    <row r="132" spans="1:8" s="39" customFormat="1" ht="12.75">
      <c r="A132" s="88" t="s">
        <v>321</v>
      </c>
      <c r="B132" s="26" t="s">
        <v>223</v>
      </c>
      <c r="C132" s="38">
        <f aca="true" t="shared" si="21" ref="C132:H132">C133+C134</f>
        <v>0</v>
      </c>
      <c r="D132" s="38">
        <f t="shared" si="21"/>
        <v>0</v>
      </c>
      <c r="E132" s="38">
        <f t="shared" si="21"/>
        <v>0</v>
      </c>
      <c r="F132" s="38">
        <f t="shared" si="21"/>
        <v>0</v>
      </c>
      <c r="G132" s="38">
        <f t="shared" si="21"/>
        <v>0</v>
      </c>
      <c r="H132" s="79">
        <f t="shared" si="21"/>
        <v>0</v>
      </c>
    </row>
    <row r="133" spans="1:8" ht="12.75">
      <c r="A133" s="77" t="s">
        <v>313</v>
      </c>
      <c r="B133" s="34" t="s">
        <v>224</v>
      </c>
      <c r="C133" s="35"/>
      <c r="D133" s="35"/>
      <c r="E133" s="35"/>
      <c r="F133" s="35"/>
      <c r="G133" s="35"/>
      <c r="H133" s="75"/>
    </row>
    <row r="134" spans="1:8" ht="12.75">
      <c r="A134" s="77" t="s">
        <v>314</v>
      </c>
      <c r="B134" s="34" t="s">
        <v>225</v>
      </c>
      <c r="C134" s="35"/>
      <c r="D134" s="35"/>
      <c r="E134" s="35"/>
      <c r="F134" s="35"/>
      <c r="G134" s="35"/>
      <c r="H134" s="75"/>
    </row>
    <row r="135" spans="1:8" s="39" customFormat="1" ht="12.75">
      <c r="A135" s="88" t="s">
        <v>322</v>
      </c>
      <c r="B135" s="26" t="s">
        <v>226</v>
      </c>
      <c r="C135" s="38">
        <f aca="true" t="shared" si="22" ref="C135:H135">C136+C137</f>
        <v>0</v>
      </c>
      <c r="D135" s="38">
        <f t="shared" si="22"/>
        <v>0</v>
      </c>
      <c r="E135" s="38">
        <f t="shared" si="22"/>
        <v>0</v>
      </c>
      <c r="F135" s="38">
        <f t="shared" si="22"/>
        <v>0</v>
      </c>
      <c r="G135" s="38">
        <f t="shared" si="22"/>
        <v>0</v>
      </c>
      <c r="H135" s="79">
        <f t="shared" si="22"/>
        <v>0</v>
      </c>
    </row>
    <row r="136" spans="1:8" ht="12.75">
      <c r="A136" s="77" t="s">
        <v>313</v>
      </c>
      <c r="B136" s="34" t="s">
        <v>227</v>
      </c>
      <c r="C136" s="35"/>
      <c r="D136" s="35"/>
      <c r="E136" s="35"/>
      <c r="F136" s="35"/>
      <c r="G136" s="35"/>
      <c r="H136" s="75"/>
    </row>
    <row r="137" spans="1:8" ht="12.75">
      <c r="A137" s="77" t="s">
        <v>314</v>
      </c>
      <c r="B137" s="34" t="s">
        <v>228</v>
      </c>
      <c r="C137" s="35"/>
      <c r="D137" s="35"/>
      <c r="E137" s="35"/>
      <c r="F137" s="35"/>
      <c r="G137" s="35"/>
      <c r="H137" s="75"/>
    </row>
    <row r="138" spans="1:8" s="39" customFormat="1" ht="12.75">
      <c r="A138" s="88" t="s">
        <v>323</v>
      </c>
      <c r="B138" s="26" t="s">
        <v>229</v>
      </c>
      <c r="C138" s="38">
        <f aca="true" t="shared" si="23" ref="C138:H138">C139+C140</f>
        <v>0</v>
      </c>
      <c r="D138" s="38">
        <f t="shared" si="23"/>
        <v>0</v>
      </c>
      <c r="E138" s="38">
        <f t="shared" si="23"/>
        <v>0</v>
      </c>
      <c r="F138" s="38">
        <f t="shared" si="23"/>
        <v>0</v>
      </c>
      <c r="G138" s="38">
        <f t="shared" si="23"/>
        <v>0</v>
      </c>
      <c r="H138" s="79">
        <f t="shared" si="23"/>
        <v>0</v>
      </c>
    </row>
    <row r="139" spans="1:8" ht="12.75">
      <c r="A139" s="77" t="s">
        <v>313</v>
      </c>
      <c r="B139" s="34" t="s">
        <v>230</v>
      </c>
      <c r="C139" s="35"/>
      <c r="D139" s="35"/>
      <c r="E139" s="35"/>
      <c r="F139" s="35"/>
      <c r="G139" s="35"/>
      <c r="H139" s="75"/>
    </row>
    <row r="140" spans="1:8" ht="12.75">
      <c r="A140" s="77" t="s">
        <v>314</v>
      </c>
      <c r="B140" s="34" t="s">
        <v>231</v>
      </c>
      <c r="C140" s="35"/>
      <c r="D140" s="35"/>
      <c r="E140" s="35"/>
      <c r="F140" s="35"/>
      <c r="G140" s="35"/>
      <c r="H140" s="75"/>
    </row>
    <row r="141" spans="1:8" s="39" customFormat="1" ht="12.75">
      <c r="A141" s="89" t="s">
        <v>324</v>
      </c>
      <c r="B141" s="31" t="s">
        <v>232</v>
      </c>
      <c r="C141" s="41">
        <f aca="true" t="shared" si="24" ref="C141:H141">C142+C143</f>
        <v>0</v>
      </c>
      <c r="D141" s="41">
        <f t="shared" si="24"/>
        <v>0</v>
      </c>
      <c r="E141" s="41">
        <f t="shared" si="24"/>
        <v>0</v>
      </c>
      <c r="F141" s="41">
        <f t="shared" si="24"/>
        <v>0</v>
      </c>
      <c r="G141" s="41">
        <f t="shared" si="24"/>
        <v>0</v>
      </c>
      <c r="H141" s="90">
        <f t="shared" si="24"/>
        <v>0</v>
      </c>
    </row>
    <row r="142" spans="1:8" ht="12.75">
      <c r="A142" s="77" t="s">
        <v>313</v>
      </c>
      <c r="B142" s="34" t="s">
        <v>233</v>
      </c>
      <c r="C142" s="35"/>
      <c r="D142" s="35"/>
      <c r="E142" s="35"/>
      <c r="F142" s="35"/>
      <c r="G142" s="35"/>
      <c r="H142" s="75"/>
    </row>
    <row r="143" spans="1:8" ht="12.75">
      <c r="A143" s="77" t="s">
        <v>314</v>
      </c>
      <c r="B143" s="34" t="s">
        <v>234</v>
      </c>
      <c r="C143" s="35"/>
      <c r="D143" s="35"/>
      <c r="E143" s="35"/>
      <c r="F143" s="35"/>
      <c r="G143" s="35"/>
      <c r="H143" s="75"/>
    </row>
    <row r="144" spans="1:8" s="39" customFormat="1" ht="12.75">
      <c r="A144" s="88" t="s">
        <v>325</v>
      </c>
      <c r="B144" s="26" t="s">
        <v>235</v>
      </c>
      <c r="C144" s="38">
        <f aca="true" t="shared" si="25" ref="C144:H144">C145+C146</f>
        <v>0</v>
      </c>
      <c r="D144" s="38">
        <f t="shared" si="25"/>
        <v>0</v>
      </c>
      <c r="E144" s="38">
        <f t="shared" si="25"/>
        <v>0</v>
      </c>
      <c r="F144" s="38">
        <f t="shared" si="25"/>
        <v>0</v>
      </c>
      <c r="G144" s="38">
        <f t="shared" si="25"/>
        <v>0</v>
      </c>
      <c r="H144" s="79">
        <f t="shared" si="25"/>
        <v>0</v>
      </c>
    </row>
    <row r="145" spans="1:8" ht="12.75">
      <c r="A145" s="77" t="s">
        <v>313</v>
      </c>
      <c r="B145" s="34" t="s">
        <v>236</v>
      </c>
      <c r="C145" s="35"/>
      <c r="D145" s="35"/>
      <c r="E145" s="35"/>
      <c r="F145" s="35"/>
      <c r="G145" s="35"/>
      <c r="H145" s="75"/>
    </row>
    <row r="146" spans="1:8" ht="12.75">
      <c r="A146" s="77" t="s">
        <v>314</v>
      </c>
      <c r="B146" s="34" t="s">
        <v>237</v>
      </c>
      <c r="C146" s="35"/>
      <c r="D146" s="35"/>
      <c r="E146" s="35"/>
      <c r="F146" s="35"/>
      <c r="G146" s="35"/>
      <c r="H146" s="75"/>
    </row>
    <row r="147" spans="1:8" s="39" customFormat="1" ht="12.75">
      <c r="A147" s="88" t="s">
        <v>326</v>
      </c>
      <c r="B147" s="26" t="s">
        <v>238</v>
      </c>
      <c r="C147" s="38">
        <f aca="true" t="shared" si="26" ref="C147:H147">C148+C149</f>
        <v>0</v>
      </c>
      <c r="D147" s="38">
        <f t="shared" si="26"/>
        <v>0</v>
      </c>
      <c r="E147" s="38">
        <f t="shared" si="26"/>
        <v>0</v>
      </c>
      <c r="F147" s="38">
        <f t="shared" si="26"/>
        <v>0</v>
      </c>
      <c r="G147" s="38">
        <f t="shared" si="26"/>
        <v>0</v>
      </c>
      <c r="H147" s="79">
        <f t="shared" si="26"/>
        <v>0</v>
      </c>
    </row>
    <row r="148" spans="1:8" ht="12.75">
      <c r="A148" s="77" t="s">
        <v>313</v>
      </c>
      <c r="B148" s="34" t="s">
        <v>239</v>
      </c>
      <c r="C148" s="35"/>
      <c r="D148" s="35"/>
      <c r="E148" s="35"/>
      <c r="F148" s="35"/>
      <c r="G148" s="35"/>
      <c r="H148" s="75"/>
    </row>
    <row r="149" spans="1:8" ht="12.75">
      <c r="A149" s="77" t="s">
        <v>314</v>
      </c>
      <c r="B149" s="34" t="s">
        <v>240</v>
      </c>
      <c r="C149" s="35"/>
      <c r="D149" s="35"/>
      <c r="E149" s="35"/>
      <c r="F149" s="35"/>
      <c r="G149" s="35"/>
      <c r="H149" s="75"/>
    </row>
    <row r="150" spans="1:8" s="39" customFormat="1" ht="12.75">
      <c r="A150" s="88" t="s">
        <v>327</v>
      </c>
      <c r="B150" s="26" t="s">
        <v>241</v>
      </c>
      <c r="C150" s="38">
        <f aca="true" t="shared" si="27" ref="C150:H150">C151+C152</f>
        <v>0</v>
      </c>
      <c r="D150" s="38">
        <f t="shared" si="27"/>
        <v>0</v>
      </c>
      <c r="E150" s="38">
        <f t="shared" si="27"/>
        <v>0</v>
      </c>
      <c r="F150" s="38">
        <f t="shared" si="27"/>
        <v>0</v>
      </c>
      <c r="G150" s="38">
        <f t="shared" si="27"/>
        <v>0</v>
      </c>
      <c r="H150" s="79">
        <f t="shared" si="27"/>
        <v>0</v>
      </c>
    </row>
    <row r="151" spans="1:8" ht="12.75">
      <c r="A151" s="77" t="s">
        <v>313</v>
      </c>
      <c r="B151" s="34" t="s">
        <v>242</v>
      </c>
      <c r="C151" s="35"/>
      <c r="D151" s="35"/>
      <c r="E151" s="35"/>
      <c r="F151" s="35"/>
      <c r="G151" s="35"/>
      <c r="H151" s="75"/>
    </row>
    <row r="152" spans="1:8" ht="12.75">
      <c r="A152" s="77" t="s">
        <v>314</v>
      </c>
      <c r="B152" s="34" t="s">
        <v>243</v>
      </c>
      <c r="C152" s="35"/>
      <c r="D152" s="35"/>
      <c r="E152" s="35"/>
      <c r="F152" s="35"/>
      <c r="G152" s="35"/>
      <c r="H152" s="75"/>
    </row>
    <row r="153" spans="1:8" ht="12.75">
      <c r="A153" s="74" t="s">
        <v>270</v>
      </c>
      <c r="B153" s="91"/>
      <c r="C153" s="35"/>
      <c r="D153" s="35"/>
      <c r="E153" s="35"/>
      <c r="F153" s="35"/>
      <c r="G153" s="35"/>
      <c r="H153" s="75"/>
    </row>
    <row r="154" spans="1:8" s="39" customFormat="1" ht="12.75">
      <c r="A154" s="74" t="s">
        <v>316</v>
      </c>
      <c r="B154" s="42" t="s">
        <v>244</v>
      </c>
      <c r="C154" s="38">
        <f aca="true" t="shared" si="28" ref="C154:H154">C155+C156</f>
        <v>0</v>
      </c>
      <c r="D154" s="38">
        <f t="shared" si="28"/>
        <v>0</v>
      </c>
      <c r="E154" s="38">
        <f t="shared" si="28"/>
        <v>0</v>
      </c>
      <c r="F154" s="38">
        <f t="shared" si="28"/>
        <v>0</v>
      </c>
      <c r="G154" s="38">
        <f t="shared" si="28"/>
        <v>0</v>
      </c>
      <c r="H154" s="79">
        <f t="shared" si="28"/>
        <v>0</v>
      </c>
    </row>
    <row r="155" spans="1:8" ht="12.75">
      <c r="A155" s="77" t="s">
        <v>313</v>
      </c>
      <c r="B155" s="43" t="s">
        <v>245</v>
      </c>
      <c r="C155" s="35"/>
      <c r="D155" s="35"/>
      <c r="E155" s="35"/>
      <c r="F155" s="35"/>
      <c r="G155" s="35"/>
      <c r="H155" s="75"/>
    </row>
    <row r="156" spans="1:8" ht="12.75">
      <c r="A156" s="77" t="s">
        <v>314</v>
      </c>
      <c r="B156" s="43" t="s">
        <v>246</v>
      </c>
      <c r="C156" s="35"/>
      <c r="D156" s="35"/>
      <c r="E156" s="35"/>
      <c r="F156" s="35"/>
      <c r="G156" s="35"/>
      <c r="H156" s="75"/>
    </row>
    <row r="157" spans="1:8" s="39" customFormat="1" ht="12.75">
      <c r="A157" s="74" t="s">
        <v>317</v>
      </c>
      <c r="B157" s="42" t="s">
        <v>247</v>
      </c>
      <c r="C157" s="38">
        <f aca="true" t="shared" si="29" ref="C157:H157">C158+C159</f>
        <v>0</v>
      </c>
      <c r="D157" s="38">
        <f t="shared" si="29"/>
        <v>0</v>
      </c>
      <c r="E157" s="38">
        <f t="shared" si="29"/>
        <v>0</v>
      </c>
      <c r="F157" s="38">
        <f t="shared" si="29"/>
        <v>0</v>
      </c>
      <c r="G157" s="38">
        <f t="shared" si="29"/>
        <v>0</v>
      </c>
      <c r="H157" s="79">
        <f t="shared" si="29"/>
        <v>0</v>
      </c>
    </row>
    <row r="158" spans="1:8" ht="12.75">
      <c r="A158" s="77" t="s">
        <v>313</v>
      </c>
      <c r="B158" s="43" t="s">
        <v>248</v>
      </c>
      <c r="C158" s="35"/>
      <c r="D158" s="35"/>
      <c r="E158" s="35"/>
      <c r="F158" s="35"/>
      <c r="G158" s="35"/>
      <c r="H158" s="75"/>
    </row>
    <row r="159" spans="1:8" ht="12.75">
      <c r="A159" s="77" t="s">
        <v>314</v>
      </c>
      <c r="B159" s="43" t="s">
        <v>249</v>
      </c>
      <c r="C159" s="35"/>
      <c r="D159" s="35"/>
      <c r="E159" s="35"/>
      <c r="F159" s="35"/>
      <c r="G159" s="35"/>
      <c r="H159" s="75"/>
    </row>
    <row r="160" spans="1:8" s="39" customFormat="1" ht="12.75">
      <c r="A160" s="74" t="s">
        <v>318</v>
      </c>
      <c r="B160" s="42" t="s">
        <v>250</v>
      </c>
      <c r="C160" s="38">
        <f aca="true" t="shared" si="30" ref="C160:H160">C161+C162</f>
        <v>0</v>
      </c>
      <c r="D160" s="38">
        <f t="shared" si="30"/>
        <v>0</v>
      </c>
      <c r="E160" s="38">
        <f t="shared" si="30"/>
        <v>0</v>
      </c>
      <c r="F160" s="38">
        <f t="shared" si="30"/>
        <v>0</v>
      </c>
      <c r="G160" s="38">
        <f t="shared" si="30"/>
        <v>0</v>
      </c>
      <c r="H160" s="79">
        <f t="shared" si="30"/>
        <v>0</v>
      </c>
    </row>
    <row r="161" spans="1:8" ht="12.75">
      <c r="A161" s="77" t="s">
        <v>313</v>
      </c>
      <c r="B161" s="43" t="s">
        <v>251</v>
      </c>
      <c r="C161" s="35"/>
      <c r="D161" s="35"/>
      <c r="E161" s="35"/>
      <c r="F161" s="35"/>
      <c r="G161" s="35"/>
      <c r="H161" s="75"/>
    </row>
    <row r="162" spans="1:8" ht="12.75">
      <c r="A162" s="77" t="s">
        <v>314</v>
      </c>
      <c r="B162" s="43" t="s">
        <v>252</v>
      </c>
      <c r="C162" s="35"/>
      <c r="D162" s="35"/>
      <c r="E162" s="35"/>
      <c r="F162" s="35"/>
      <c r="G162" s="35"/>
      <c r="H162" s="75"/>
    </row>
    <row r="163" spans="1:8" s="39" customFormat="1" ht="12.75">
      <c r="A163" s="74" t="s">
        <v>92</v>
      </c>
      <c r="B163" s="42" t="s">
        <v>253</v>
      </c>
      <c r="C163" s="38">
        <f>C125+C132+C135+C138+C141+C144+C147+C150</f>
        <v>0</v>
      </c>
      <c r="D163" s="38">
        <f aca="true" t="shared" si="31" ref="D163:H165">D125+D132+D135+D138+D141+D144+D147+D150</f>
        <v>0</v>
      </c>
      <c r="E163" s="38">
        <f t="shared" si="31"/>
        <v>0</v>
      </c>
      <c r="F163" s="38">
        <f t="shared" si="31"/>
        <v>0</v>
      </c>
      <c r="G163" s="38">
        <f t="shared" si="31"/>
        <v>0</v>
      </c>
      <c r="H163" s="79">
        <f t="shared" si="31"/>
        <v>0</v>
      </c>
    </row>
    <row r="164" spans="1:8" s="39" customFormat="1" ht="12.75">
      <c r="A164" s="74" t="s">
        <v>122</v>
      </c>
      <c r="B164" s="42" t="s">
        <v>254</v>
      </c>
      <c r="C164" s="38">
        <f>C126+C133+C136+C139+C142+C145+C148+C151</f>
        <v>0</v>
      </c>
      <c r="D164" s="38">
        <f t="shared" si="31"/>
        <v>0</v>
      </c>
      <c r="E164" s="38">
        <f t="shared" si="31"/>
        <v>0</v>
      </c>
      <c r="F164" s="38">
        <f t="shared" si="31"/>
        <v>0</v>
      </c>
      <c r="G164" s="38">
        <f t="shared" si="31"/>
        <v>0</v>
      </c>
      <c r="H164" s="79">
        <f t="shared" si="31"/>
        <v>0</v>
      </c>
    </row>
    <row r="165" spans="1:8" s="39" customFormat="1" ht="12.75">
      <c r="A165" s="74" t="s">
        <v>121</v>
      </c>
      <c r="B165" s="42" t="s">
        <v>255</v>
      </c>
      <c r="C165" s="38">
        <f>C127+C134+C137+C140+C143+C146+C149+C152</f>
        <v>0</v>
      </c>
      <c r="D165" s="38">
        <f t="shared" si="31"/>
        <v>0</v>
      </c>
      <c r="E165" s="38">
        <f t="shared" si="31"/>
        <v>0</v>
      </c>
      <c r="F165" s="38">
        <f t="shared" si="31"/>
        <v>0</v>
      </c>
      <c r="G165" s="38">
        <f t="shared" si="31"/>
        <v>0</v>
      </c>
      <c r="H165" s="79">
        <f t="shared" si="31"/>
        <v>0</v>
      </c>
    </row>
    <row r="166" spans="1:8" ht="12.75">
      <c r="A166" s="74" t="s">
        <v>123</v>
      </c>
      <c r="B166" s="42" t="s">
        <v>256</v>
      </c>
      <c r="C166" s="35"/>
      <c r="D166" s="35"/>
      <c r="E166" s="35"/>
      <c r="F166" s="35"/>
      <c r="G166" s="35"/>
      <c r="H166" s="75"/>
    </row>
    <row r="167" spans="1:8" ht="12.75">
      <c r="A167" s="77" t="s">
        <v>270</v>
      </c>
      <c r="B167" s="34"/>
      <c r="C167" s="35"/>
      <c r="D167" s="35"/>
      <c r="E167" s="35"/>
      <c r="F167" s="35"/>
      <c r="G167" s="35"/>
      <c r="H167" s="75"/>
    </row>
    <row r="168" spans="1:8" ht="12.75">
      <c r="A168" s="77" t="s">
        <v>319</v>
      </c>
      <c r="B168" s="34" t="s">
        <v>257</v>
      </c>
      <c r="C168" s="35"/>
      <c r="D168" s="35"/>
      <c r="E168" s="35"/>
      <c r="F168" s="35"/>
      <c r="G168" s="35"/>
      <c r="H168" s="75"/>
    </row>
    <row r="169" spans="1:8" ht="12.75">
      <c r="A169" s="77" t="s">
        <v>320</v>
      </c>
      <c r="B169" s="34" t="s">
        <v>258</v>
      </c>
      <c r="C169" s="35"/>
      <c r="D169" s="35"/>
      <c r="E169" s="35"/>
      <c r="F169" s="35"/>
      <c r="G169" s="35"/>
      <c r="H169" s="75"/>
    </row>
    <row r="170" spans="1:8" s="39" customFormat="1" ht="13.5" thickBot="1">
      <c r="A170" s="92" t="s">
        <v>124</v>
      </c>
      <c r="B170" s="29" t="s">
        <v>259</v>
      </c>
      <c r="C170" s="83">
        <f aca="true" t="shared" si="32" ref="C170:H170">IF((C117+C123+C163+C166)=C90,C117+C123+C163+C166,"Сумата на актива=Сумата на пасива")</f>
        <v>0</v>
      </c>
      <c r="D170" s="83">
        <f t="shared" si="32"/>
        <v>0</v>
      </c>
      <c r="E170" s="83">
        <f t="shared" si="32"/>
        <v>0</v>
      </c>
      <c r="F170" s="83">
        <f t="shared" si="32"/>
        <v>0</v>
      </c>
      <c r="G170" s="83">
        <f t="shared" si="32"/>
        <v>0</v>
      </c>
      <c r="H170" s="84">
        <f t="shared" si="32"/>
        <v>0</v>
      </c>
    </row>
  </sheetData>
  <sheetProtection/>
  <mergeCells count="5">
    <mergeCell ref="A5:H5"/>
    <mergeCell ref="A7:B7"/>
    <mergeCell ref="C7:H7"/>
    <mergeCell ref="A93:B93"/>
    <mergeCell ref="C93:H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REIvanova</dc:creator>
  <cp:keywords/>
  <dc:description/>
  <cp:lastModifiedBy>Галина Богословова</cp:lastModifiedBy>
  <cp:lastPrinted>2016-02-03T10:00:52Z</cp:lastPrinted>
  <dcterms:created xsi:type="dcterms:W3CDTF">2012-01-17T14:15:08Z</dcterms:created>
  <dcterms:modified xsi:type="dcterms:W3CDTF">2016-02-03T10:03:24Z</dcterms:modified>
  <cp:category/>
  <cp:version/>
  <cp:contentType/>
  <cp:contentStatus/>
</cp:coreProperties>
</file>