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12435" tabRatio="715" activeTab="2"/>
  </bookViews>
  <sheets>
    <sheet name="Обща" sheetId="1" r:id="rId1"/>
    <sheet name="Баланс" sheetId="2" r:id="rId2"/>
    <sheet name="ОПР" sheetId="3" r:id="rId3"/>
    <sheet name="ОПП" sheetId="4" state="hidden" r:id="rId4"/>
  </sheets>
  <definedNames>
    <definedName name="AccountList">#REF!</definedName>
    <definedName name="ActiveFilterGroup">#REF!</definedName>
    <definedName name="Balance1">Баланс!$C$5:$H$83</definedName>
    <definedName name="Balance2">Баланс!$C$84:$H$106</definedName>
    <definedName name="BalanceType">Баланс!$M$17</definedName>
    <definedName name="CountReports">Обща!$J$8</definedName>
    <definedName name="DateReport">Обща!$J$9</definedName>
    <definedName name="FirmaAdres">Обща!$D$6</definedName>
    <definedName name="FirmaBulstat">Обща!$D$7</definedName>
    <definedName name="FirmaINDDS">Обща!$D$8</definedName>
    <definedName name="FirmaName">Обща!$D$5</definedName>
    <definedName name="FirmaSastavil">Обща!$D$9</definedName>
    <definedName name="FirmaUpravitel">Обща!$D$10</definedName>
    <definedName name="Formuli">Баланс!$D$9:$H$74</definedName>
    <definedName name="FormuliCurrentYear">Баланс!$D$9:$H$78</definedName>
    <definedName name="FormuliCurrentYear1">Баланс!$D$9:$H$78</definedName>
    <definedName name="FormuliCurrentYear10">#REF!</definedName>
    <definedName name="FormuliCurrentYear11">#REF!</definedName>
    <definedName name="FormuliCurrentYear12">#REF!</definedName>
    <definedName name="FormuliCurrentYear13">ОПП!$M$38:$M$39</definedName>
    <definedName name="FormuliCurrentYear3">ОПП!$E$9:$G$40</definedName>
    <definedName name="FormuliCurrentYear4">#REF!</definedName>
    <definedName name="FormuliCurrentYear5">#REF!</definedName>
    <definedName name="FormuliCurrentYear6">#REF!</definedName>
    <definedName name="FormuliCurrentYear7">#REF!</definedName>
    <definedName name="FormuliCurrentYear8">#REF!</definedName>
    <definedName name="FormuliCurrentYear9">#REF!</definedName>
    <definedName name="FormuliOldYear2">ОПП!$H$9:$J$40</definedName>
    <definedName name="FromDate">Обща!$J$6</definedName>
    <definedName name="Koeficient">Обща!$J$5</definedName>
    <definedName name="Period">Баланс!$C$4</definedName>
    <definedName name="PleaseWait">Баланс!$D$5</definedName>
    <definedName name="PleaseWait1">#REF!</definedName>
    <definedName name="_xlnm.Print_Area" localSheetId="1">Баланс!$C$2:$H$80</definedName>
    <definedName name="_xlnm.Print_Area" localSheetId="0">Обща!$C$1:$D$14</definedName>
    <definedName name="_xlnm.Print_Area" localSheetId="3">ОПП!$D$2:$J$44</definedName>
    <definedName name="_xlnm.Print_Area" localSheetId="2">ОПР!$C$2:$H$50</definedName>
    <definedName name="RemoveRange1">Обща!#REF!</definedName>
    <definedName name="RemoveRange10">#REF!</definedName>
    <definedName name="RemoveRange11">#REF!</definedName>
    <definedName name="RemoveRange12">#REF!</definedName>
    <definedName name="RemoveRange13">Обща!$B$21:$E$21</definedName>
    <definedName name="RemoveRange2">ОПР!#REF!</definedName>
    <definedName name="RemoveRange3">ОПП!$M$6:$M$41</definedName>
    <definedName name="RemoveRange4">#REF!</definedName>
    <definedName name="RemoveRange5">#REF!</definedName>
    <definedName name="RemoveRange6">#REF!</definedName>
    <definedName name="RemoveRange7">#REF!</definedName>
    <definedName name="RemoveRange8">#REF!</definedName>
    <definedName name="RemoveRange9">#REF!</definedName>
    <definedName name="ReportType">Баланс!$L$7</definedName>
    <definedName name="SaveType">Обща!#REF!</definedName>
    <definedName name="SrcType">Баланс!$M$17</definedName>
    <definedName name="Sumi1000Text">Баланс!$K$6</definedName>
    <definedName name="Sumi1Text">Баланс!$K$7</definedName>
    <definedName name="ToDate">Обща!$J$7</definedName>
  </definedNames>
  <calcPr calcId="145621"/>
</workbook>
</file>

<file path=xl/calcChain.xml><?xml version="1.0" encoding="utf-8"?>
<calcChain xmlns="http://schemas.openxmlformats.org/spreadsheetml/2006/main">
  <c r="G13" i="3" l="1"/>
  <c r="G21" i="3"/>
  <c r="G33" i="3" s="1"/>
  <c r="G42" i="4"/>
  <c r="D42" i="4"/>
  <c r="C49" i="3"/>
  <c r="F47" i="3"/>
  <c r="G6" i="3"/>
  <c r="D6" i="3"/>
  <c r="F106" i="2"/>
  <c r="C106" i="2"/>
  <c r="G85" i="2"/>
  <c r="D85" i="2"/>
  <c r="C78" i="2"/>
  <c r="F77" i="2"/>
  <c r="J6" i="2"/>
  <c r="G6" i="2"/>
  <c r="D6" i="2"/>
  <c r="C4" i="2"/>
  <c r="C3" i="2"/>
  <c r="C3" i="3" s="1"/>
  <c r="H103" i="2"/>
  <c r="G103" i="2"/>
  <c r="E103" i="2"/>
  <c r="D103" i="2"/>
  <c r="H102" i="2"/>
  <c r="G102" i="2"/>
  <c r="E102" i="2"/>
  <c r="D102" i="2"/>
  <c r="E101" i="2"/>
  <c r="D101" i="2"/>
  <c r="E100" i="2"/>
  <c r="D100" i="2"/>
  <c r="H99" i="2"/>
  <c r="G99" i="2"/>
  <c r="E99" i="2"/>
  <c r="D99" i="2"/>
  <c r="H98" i="2"/>
  <c r="G98" i="2"/>
  <c r="H97" i="2"/>
  <c r="G97" i="2"/>
  <c r="E97" i="2"/>
  <c r="D97" i="2"/>
  <c r="H96" i="2"/>
  <c r="G96" i="2"/>
  <c r="E96" i="2"/>
  <c r="D96" i="2"/>
  <c r="H95" i="2"/>
  <c r="G95" i="2"/>
  <c r="E95" i="2"/>
  <c r="D95" i="2"/>
  <c r="H94" i="2"/>
  <c r="G94" i="2"/>
  <c r="E94" i="2"/>
  <c r="D94" i="2"/>
  <c r="H93" i="2"/>
  <c r="G93" i="2"/>
  <c r="E93" i="2"/>
  <c r="D93" i="2"/>
  <c r="H92" i="2"/>
  <c r="G92" i="2"/>
  <c r="E92" i="2"/>
  <c r="D92" i="2"/>
  <c r="H91" i="2"/>
  <c r="G91" i="2"/>
  <c r="E91" i="2"/>
  <c r="D91" i="2"/>
  <c r="H90" i="2"/>
  <c r="G90" i="2"/>
  <c r="E90" i="2"/>
  <c r="D90" i="2"/>
  <c r="H89" i="2"/>
  <c r="G89" i="2"/>
  <c r="E89" i="2"/>
  <c r="D89" i="2"/>
  <c r="H88" i="2"/>
  <c r="G88" i="2"/>
  <c r="E88" i="2"/>
  <c r="D88" i="2"/>
  <c r="J9" i="1"/>
  <c r="G31" i="3" l="1"/>
  <c r="G43" i="3" s="1"/>
  <c r="C105" i="2"/>
  <c r="C4" i="3"/>
  <c r="D41" i="4"/>
  <c r="C47" i="3"/>
  <c r="D4" i="4"/>
  <c r="D3" i="4"/>
  <c r="C77" i="2"/>
</calcChain>
</file>

<file path=xl/sharedStrings.xml><?xml version="1.0" encoding="utf-8"?>
<sst xmlns="http://schemas.openxmlformats.org/spreadsheetml/2006/main" count="331" uniqueCount="248">
  <si>
    <t>ГОДИШЕН ФИНАНСОВ ОТЧЕТ</t>
  </si>
  <si>
    <t>Наименование на предприятието:</t>
  </si>
  <si>
    <t>ЛЕТИЩЕ ПЛОВДИВ ЕАД</t>
  </si>
  <si>
    <t>Извеждане на данните в:</t>
  </si>
  <si>
    <t>Koeficient</t>
  </si>
  <si>
    <t>1000</t>
  </si>
  <si>
    <t>Седалище и адрес на управление:</t>
  </si>
  <si>
    <t>с.Крумово, общ.Родопи, обл.Пловдив ПК 4009</t>
  </si>
  <si>
    <t>Начална дата:</t>
  </si>
  <si>
    <t>FromDate</t>
  </si>
  <si>
    <t>01.01.2015</t>
  </si>
  <si>
    <t>Булстат:</t>
  </si>
  <si>
    <t>115007069</t>
  </si>
  <si>
    <t>Крайна дата:</t>
  </si>
  <si>
    <t>ToDate</t>
  </si>
  <si>
    <t>30.09.2015</t>
  </si>
  <si>
    <t>ИНДДС</t>
  </si>
  <si>
    <t>BG115007069</t>
  </si>
  <si>
    <t>Брой справки:</t>
  </si>
  <si>
    <t>CountReports</t>
  </si>
  <si>
    <t>Съставител:</t>
  </si>
  <si>
    <t>Цветанка Сотирова</t>
  </si>
  <si>
    <t>Дата на извеждане:</t>
  </si>
  <si>
    <t>DateReport</t>
  </si>
  <si>
    <t>Ръководител:</t>
  </si>
  <si>
    <t>Владимир Щърбанов</t>
  </si>
  <si>
    <t>Настройка сметкоплан:</t>
  </si>
  <si>
    <t>Заверил:</t>
  </si>
  <si>
    <t/>
  </si>
  <si>
    <t>Дата към която се съставя финансовият отчет /дд.мм.гггг/:</t>
  </si>
  <si>
    <t>Дата на която е съставен финансовият отчет /дд.мм.гггг/:</t>
  </si>
  <si>
    <t>16.10.2015</t>
  </si>
  <si>
    <t xml:space="preserve">      </t>
  </si>
  <si>
    <t>БАЛАНС</t>
  </si>
  <si>
    <t>на фирма</t>
  </si>
  <si>
    <t>за периода</t>
  </si>
  <si>
    <t>АКТИВ</t>
  </si>
  <si>
    <t>ПАСИВ</t>
  </si>
  <si>
    <t>Коефициент</t>
  </si>
  <si>
    <t>Текст</t>
  </si>
  <si>
    <t>Сума (хил.лв.)</t>
  </si>
  <si>
    <t>РАЗДЕЛИ, ГРУПИ, СТАТИИ</t>
  </si>
  <si>
    <t>Текуща</t>
  </si>
  <si>
    <t>Предходна</t>
  </si>
  <si>
    <t>Сума (лв.)</t>
  </si>
  <si>
    <t>ReportType</t>
  </si>
  <si>
    <t>година</t>
  </si>
  <si>
    <t>А. ЗАПИСАН, НО НЕВНЕСЕН КАПИТАЛ</t>
  </si>
  <si>
    <t>А. СОБСТВЕН КАПИТАЛ</t>
  </si>
  <si>
    <t>Б. НЕТЕКУЩИ (ДЪЛГОТРАЙНИ) АКТИВИ</t>
  </si>
  <si>
    <t>I. Записан капитал</t>
  </si>
  <si>
    <t>I. Нематериални активи</t>
  </si>
  <si>
    <t>ІІ. Премии от емисии</t>
  </si>
  <si>
    <t>1. Продукти от развойна дейност</t>
  </si>
  <si>
    <t>ІІІ. Резерв от последващи оценки</t>
  </si>
  <si>
    <t>2. Концесии, патенти, лицензии, търговски марки, програмни продукти и други подобни права и активи</t>
  </si>
  <si>
    <t>ІV. Резерви</t>
  </si>
  <si>
    <t>3. Търговска репутация</t>
  </si>
  <si>
    <t>1. Законови резерви</t>
  </si>
  <si>
    <t>4. Предоставени аванси и нематериални активи в процес на изграждане</t>
  </si>
  <si>
    <t>2. Резерв, свързан с изкупени собствени акции</t>
  </si>
  <si>
    <t>3. Резерв съгласно учредителен акт.</t>
  </si>
  <si>
    <t xml:space="preserve">Общо за група I : </t>
  </si>
  <si>
    <t>4. Допълнителни резерви</t>
  </si>
  <si>
    <t>ПЪЛЕН</t>
  </si>
  <si>
    <t>II. Дълготрайни материални активи</t>
  </si>
  <si>
    <t xml:space="preserve">Общо за група IV : </t>
  </si>
  <si>
    <t>1. Земи и сгради, в т.ч.:</t>
  </si>
  <si>
    <t>V. Натрупана печалба (загуба) от минали години, в  т.ч.:</t>
  </si>
  <si>
    <t>- земи</t>
  </si>
  <si>
    <t xml:space="preserve"> - неразпределена печалба</t>
  </si>
  <si>
    <t>- сгради</t>
  </si>
  <si>
    <t xml:space="preserve"> - непокрита загуба</t>
  </si>
  <si>
    <t>2. Машини, производствено оборудване и апаратура</t>
  </si>
  <si>
    <t>3. Съоръжения и други</t>
  </si>
  <si>
    <t xml:space="preserve">Общо за група V : </t>
  </si>
  <si>
    <t>4. Предоставени аванси и дълготрайни материални активи в процес на изграждане</t>
  </si>
  <si>
    <t>VІ. Текуща печалба (загуба)</t>
  </si>
  <si>
    <t xml:space="preserve">Общо за група II : </t>
  </si>
  <si>
    <t xml:space="preserve">ОБЩО ЗА РАЗДЕЛ А: </t>
  </si>
  <si>
    <t xml:space="preserve">IIІ. Дългосрочни финансови активи </t>
  </si>
  <si>
    <t>Б. ПРОВИЗИИ И СХОДНИ ЗАДЪЛЖЕНИЯ</t>
  </si>
  <si>
    <t>1. Акции и дялове в предприятия от група</t>
  </si>
  <si>
    <t>1. Провизии за пенсии и други подобни задължения</t>
  </si>
  <si>
    <t>2. Предоставени заеми на предприятия от група</t>
  </si>
  <si>
    <t>2. Провизии за данъци, в т.ч.:</t>
  </si>
  <si>
    <t>3. Акции и дялове в асоциирани и смесени предприятия</t>
  </si>
  <si>
    <t xml:space="preserve"> - отсрочени данъци</t>
  </si>
  <si>
    <t>4. Предоставени заеми, свързани с асоциирани и смесени предприятия</t>
  </si>
  <si>
    <t>3. Други провизии и сходни задължения</t>
  </si>
  <si>
    <t>5. Дългосрочни инвестиции</t>
  </si>
  <si>
    <t>6. Други заеми</t>
  </si>
  <si>
    <t>ОБЩО ЗА РАЗДЕЛ Б:</t>
  </si>
  <si>
    <t>7. Изкупени собствени акции</t>
  </si>
  <si>
    <t>В. ЗАДЪЛЖЕНИЯ:</t>
  </si>
  <si>
    <t>1. Облигационни заеми с отделно посочване на конвертируемите, в т.ч.:</t>
  </si>
  <si>
    <t xml:space="preserve">    Общо за група ІІІ:</t>
  </si>
  <si>
    <t xml:space="preserve">    до 1 година</t>
  </si>
  <si>
    <t>ІV. Отсрочени данъци</t>
  </si>
  <si>
    <t xml:space="preserve">    над 1 година</t>
  </si>
  <si>
    <t>2. Задължения към финансови предприятия, в т.ч.:</t>
  </si>
  <si>
    <t xml:space="preserve">    ОБЩО ЗА РАЗДЕЛ Б:</t>
  </si>
  <si>
    <t>В. ТЕКУЩИ (КРАТКОТРАЙНИ) АКТИВИ</t>
  </si>
  <si>
    <t>І. Материални запаси</t>
  </si>
  <si>
    <t>3. Получени аванси, в т.ч.:</t>
  </si>
  <si>
    <t>1. Суровини и материали</t>
  </si>
  <si>
    <t>2. Незавършено производство</t>
  </si>
  <si>
    <t>3. Продукция и стоки, в т.ч.:</t>
  </si>
  <si>
    <t>4. Задължения към доставчици, в т.ч.:</t>
  </si>
  <si>
    <t xml:space="preserve"> - продукция</t>
  </si>
  <si>
    <t xml:space="preserve"> - стоки</t>
  </si>
  <si>
    <t>4. Предоставени аванси</t>
  </si>
  <si>
    <t>5. Задължения по полици, в т.ч.:</t>
  </si>
  <si>
    <t xml:space="preserve">    Общо за група І:</t>
  </si>
  <si>
    <t>ІІ. Вземания</t>
  </si>
  <si>
    <t>6. Задължения към предприятия от група, в т.ч.:</t>
  </si>
  <si>
    <t>1. Вземания от клиенти и доставчици, в т.ч.:</t>
  </si>
  <si>
    <t>над 1 година</t>
  </si>
  <si>
    <t>2. Вземания от предприятия от група, в т.ч.:</t>
  </si>
  <si>
    <t>7. Задължения, свързани с асоциирани и смесени предприятия, в т.ч.:</t>
  </si>
  <si>
    <t>3. Вземания, свързани с асоциирани и смесени предприятия, в т.ч.:</t>
  </si>
  <si>
    <t>8. Други задължения, в т.ч.:</t>
  </si>
  <si>
    <t>4. Други вземания, в т.ч.:</t>
  </si>
  <si>
    <t xml:space="preserve"> - към персонала, в т.ч.:</t>
  </si>
  <si>
    <t xml:space="preserve">    Общо за група ІІ:</t>
  </si>
  <si>
    <t>ІІІ. Инвестиции</t>
  </si>
  <si>
    <t xml:space="preserve"> - осигурителни задължения, в т.ч.:</t>
  </si>
  <si>
    <t>2. Изкупени собствени акции</t>
  </si>
  <si>
    <t>3. Други инвестиции</t>
  </si>
  <si>
    <t xml:space="preserve"> - данъчни задължения, в т.ч.:</t>
  </si>
  <si>
    <t>ІV. Парични средства, в т.ч.:</t>
  </si>
  <si>
    <t xml:space="preserve"> - в брой</t>
  </si>
  <si>
    <t xml:space="preserve"> - в безсрочни сметки (депозити)</t>
  </si>
  <si>
    <t xml:space="preserve">    Общо за група ІV:</t>
  </si>
  <si>
    <t xml:space="preserve">    ОБЩО ЗА РАЗДЕЛ В, в т.ч.:</t>
  </si>
  <si>
    <t xml:space="preserve">    ОБЩО ЗА РАЗДЕЛ В:</t>
  </si>
  <si>
    <t>Г. РАЗХОДИ ЗА БЪДЕЩИ ПЕРИОДИ</t>
  </si>
  <si>
    <t>Г. ФИНАНСИРАНИЯ И ПРИХОДИ ЗА БЪДЕЩИ ПЕРИОДИ, в т.ч.:</t>
  </si>
  <si>
    <t xml:space="preserve"> - финансирания</t>
  </si>
  <si>
    <t xml:space="preserve"> - приходи за бъдещи периоди</t>
  </si>
  <si>
    <t>СУМА НА АКТИВА (А+Б+В+Г)</t>
  </si>
  <si>
    <t>СУМА НА ПАСИВА (А+Б+В+Г)</t>
  </si>
  <si>
    <t>V. Натрупана печалба (загуба) от минали години</t>
  </si>
  <si>
    <t>в т.ч. над 1 година</t>
  </si>
  <si>
    <t>ІV. Парични средства</t>
  </si>
  <si>
    <t>Общо за раздел В:</t>
  </si>
  <si>
    <t>Ръководител : . . . . . . . . . . . . . . . . . . . . . . . . . . . . . .</t>
  </si>
  <si>
    <t>ОТЧЕТ ЗА ПРИХОДИТЕ И РАЗХОДИТЕ</t>
  </si>
  <si>
    <t>НАИМЕНОВАНИЕ НА РАЗХОДИТЕ</t>
  </si>
  <si>
    <t>НАИМЕНОВАНИЕ НА ПРИХОДИТЕ</t>
  </si>
  <si>
    <t>Текуща година</t>
  </si>
  <si>
    <t>Предх. година</t>
  </si>
  <si>
    <t>А. РАЗХОДИ</t>
  </si>
  <si>
    <t>Б. ПРИХОДИ</t>
  </si>
  <si>
    <t>1. Намаление на запасите от продукция и незавършено производство</t>
  </si>
  <si>
    <t>1. Нетни приходи от продажби, в т.ч.:</t>
  </si>
  <si>
    <t>2. Разходи за суровини, материали и външни услуги, в т.ч.:</t>
  </si>
  <si>
    <t xml:space="preserve">    а) продукция</t>
  </si>
  <si>
    <t xml:space="preserve">    а) суровини и материали</t>
  </si>
  <si>
    <t xml:space="preserve">    б) стоки</t>
  </si>
  <si>
    <t xml:space="preserve">    б) външни услуги</t>
  </si>
  <si>
    <t xml:space="preserve">    в) услуги</t>
  </si>
  <si>
    <t>3. Разходи за персонала, в т.ч.:</t>
  </si>
  <si>
    <t>2. Увеличение на запасите от продукция и незавършено производство</t>
  </si>
  <si>
    <t xml:space="preserve">    а) разходи за възнаграждения</t>
  </si>
  <si>
    <t>3. Разходи за придобиване на активи по стопански начин</t>
  </si>
  <si>
    <t xml:space="preserve">    б) разходи за осигуровки, в т.ч.:</t>
  </si>
  <si>
    <t>4. Други приходи, в т.ч.:</t>
  </si>
  <si>
    <t xml:space="preserve"> - осигуровки, свързани с пенсии</t>
  </si>
  <si>
    <t xml:space="preserve"> - приходи от финансирания</t>
  </si>
  <si>
    <t>4. Разходи за амортизации и обезценка, в т.ч.:</t>
  </si>
  <si>
    <t>Общо приходи от оперативна дейност (1+2+3+4)</t>
  </si>
  <si>
    <t xml:space="preserve">    а) разходи за амортизация и обезценка на дълготрайни материали и нематериални активи, в т.ч.:</t>
  </si>
  <si>
    <t>5. Приходи от участия в дъщерни, асоциирани и смесени предприятия, в т.ч.:</t>
  </si>
  <si>
    <t xml:space="preserve"> - разходи за амортизация</t>
  </si>
  <si>
    <t xml:space="preserve"> - приходи от участия в предприятия от група</t>
  </si>
  <si>
    <t xml:space="preserve"> - разходи от обезценка</t>
  </si>
  <si>
    <t>6. Приходи от други инвестиции и заеми, признати като нетекущи (дългосрочни) активи, в т.ч.:</t>
  </si>
  <si>
    <t xml:space="preserve">    б) разходи от обезценка на текущи (краткотрайни) активи</t>
  </si>
  <si>
    <t xml:space="preserve"> - приходи от предприятия от група</t>
  </si>
  <si>
    <t>5. Други разходи, в т.ч.:</t>
  </si>
  <si>
    <t>7. Други лихви и финансови приходи, в т.ч.:</t>
  </si>
  <si>
    <t xml:space="preserve">    а) балансова стойност на продадените активи</t>
  </si>
  <si>
    <t xml:space="preserve">    а) приходи от предприятия от група</t>
  </si>
  <si>
    <t xml:space="preserve">    б) провизии</t>
  </si>
  <si>
    <t xml:space="preserve">    б) положителни разлики от операции с финансови активи</t>
  </si>
  <si>
    <t>Общо разходи за оперативна дейност (1+2+3+4+5)</t>
  </si>
  <si>
    <t xml:space="preserve">    в) положителни разлики от промяна на валутни курсове</t>
  </si>
  <si>
    <t>6. Разходи от обезценка на финансови активи, включително инвестициите, признати като текущи (краткосрочни) активи, в т.ч.:</t>
  </si>
  <si>
    <t>Общо финансови приходи (5 + 6 + 7)</t>
  </si>
  <si>
    <t xml:space="preserve"> - отрицателни разлики от промяна на валутни курсове</t>
  </si>
  <si>
    <t>8. Загуба от обичайна дейност</t>
  </si>
  <si>
    <t>7. Разходи за лихви и други финансови разходи, в  т.ч.:</t>
  </si>
  <si>
    <t>9. Извънредни приходи</t>
  </si>
  <si>
    <t xml:space="preserve">    а) разходи, свързани с предприятия от група</t>
  </si>
  <si>
    <t>Общо приходи (1+2+3+4+5+6+7+9)</t>
  </si>
  <si>
    <t xml:space="preserve">    б) отрицателни разлики от операции с финансови активи</t>
  </si>
  <si>
    <t>10. Счетоводна загуба (общо приходи - общо разходи)</t>
  </si>
  <si>
    <t>Общо финансови разходи (6+7)</t>
  </si>
  <si>
    <t>11. Загуба (10 + ред 11 и 12 от раздел А)</t>
  </si>
  <si>
    <t>8. Печалба от обичайна дейност</t>
  </si>
  <si>
    <t>9. Извънредни разходи</t>
  </si>
  <si>
    <t>Общо разходи (1+2+3+4+5+6+7+9)</t>
  </si>
  <si>
    <t>10. Счетоводна печалба (общо приходи - общо разходи)</t>
  </si>
  <si>
    <t>11. Разходи за данъци от печалбата</t>
  </si>
  <si>
    <t>12. Други данъци, алтернативни на корпоративния данък</t>
  </si>
  <si>
    <t>13. Печалба (10 - 11 - 12)</t>
  </si>
  <si>
    <t>Всичко (Общо разходи + 11 + 12 + 13)</t>
  </si>
  <si>
    <t>Всичко (Общо приходи + 11)</t>
  </si>
  <si>
    <t>[2,0|44_]</t>
  </si>
  <si>
    <t>ОТЧЕТ ЗА ПАРИЧНИЯ ПОТОК</t>
  </si>
  <si>
    <t>НАИМЕНОВАНИЕ НА ПАРИЧНИТЕ ПОТОЦИ</t>
  </si>
  <si>
    <t>Текущ период</t>
  </si>
  <si>
    <t>Предходен период</t>
  </si>
  <si>
    <t>Постъпления</t>
  </si>
  <si>
    <t>Плащания</t>
  </si>
  <si>
    <t>Нетен поток</t>
  </si>
  <si>
    <t>а</t>
  </si>
  <si>
    <t>А. Парични потоци от основна дейност</t>
  </si>
  <si>
    <t>1. Парични потоци, свързани с търговски контрагенти</t>
  </si>
  <si>
    <t>2. Парични потоци, свързани с краткосрочни финансови активи, държани за търговски цели</t>
  </si>
  <si>
    <t>3. Парични потоци, свързани с трудови възнаграждения</t>
  </si>
  <si>
    <t>4. Парични потоци, свързани с лихви, комисионни, дивиденти и други подобни</t>
  </si>
  <si>
    <t>5. Парични потоци от положителни и отрицателни валутни курсови разлики</t>
  </si>
  <si>
    <t>6. Плащания при разпределения на печалби</t>
  </si>
  <si>
    <t>7. Платени и възстановени данъци върху печалбата</t>
  </si>
  <si>
    <t>8. Други парични потоци от основна дейност</t>
  </si>
  <si>
    <t>Всичко парични потоци от основна дейност (А)</t>
  </si>
  <si>
    <t>Б. Парични потоци от инвестиционна дейност</t>
  </si>
  <si>
    <t>1. Парични потоци, свързани с дълготрайни активи</t>
  </si>
  <si>
    <t>2. Парични потоци, свързани с краткосрочни финансови активи</t>
  </si>
  <si>
    <t>3. Парични потоци, свързани с лихви, комисионни, дивиденти и други подобни</t>
  </si>
  <si>
    <t>4. Парични потоци от бизнескомбинации - придобивания</t>
  </si>
  <si>
    <t>6. Други парични потоци от инвестиционна дейност</t>
  </si>
  <si>
    <t>Всичко парични потоци от инвестиционна дейност (Б)</t>
  </si>
  <si>
    <t>В. Парични потоци от финансова дейност</t>
  </si>
  <si>
    <t>1. Парични потоци от емитиране и обратно изкупуване на ценни книжа</t>
  </si>
  <si>
    <t>2. Парични потоци от допълнителни вноски и връщането им на собствениците</t>
  </si>
  <si>
    <t>3. Парични потоци, свързани с получени или предоставени заеми</t>
  </si>
  <si>
    <t>4. Парични потоци от лихви, комисионни, дивиденти и други подобни</t>
  </si>
  <si>
    <t>5. Плащания на задължения по лизингови договори</t>
  </si>
  <si>
    <t>6. Парични потоци от положителни и отрицателни валутни курсови разлики</t>
  </si>
  <si>
    <t>7. Други парични потоци от финансова дейност</t>
  </si>
  <si>
    <t>Всичко парични потоци от финансова дейност (В)</t>
  </si>
  <si>
    <t>Г. Изменение на паричните средства през периода (А+Б+В)</t>
  </si>
  <si>
    <t>Д. Парични средства в началото на периода</t>
  </si>
  <si>
    <t>Е. Парични средства в края на периода</t>
  </si>
  <si>
    <t>[3,0|38_2]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</si>
</sst>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л_в;\-#,##0\ _л_в"/>
  </numFmts>
  <fonts count="34" x14ac:knownFonts="1">
    <font>
      <sz val="9"/>
      <color indexed="8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b/>
      <sz val="16"/>
      <color indexed="8"/>
      <name val="Arial Cyr"/>
      <family val="2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b/>
      <sz val="9"/>
      <color indexed="8"/>
      <name val="Arial Cyr"/>
      <family val="2"/>
      <charset val="204"/>
    </font>
    <font>
      <b/>
      <sz val="9"/>
      <name val="Arial"/>
      <family val="2"/>
      <charset val="204"/>
    </font>
    <font>
      <b/>
      <sz val="12"/>
      <name val="Arial Cyr"/>
      <family val="2"/>
      <charset val="204"/>
    </font>
    <font>
      <sz val="9"/>
      <color indexed="9"/>
      <name val="Arial Cyr"/>
      <family val="2"/>
      <charset val="204"/>
    </font>
    <font>
      <b/>
      <sz val="9"/>
      <name val="Arial Cyr"/>
      <family val="2"/>
      <charset val="204"/>
    </font>
    <font>
      <b/>
      <sz val="9"/>
      <color indexed="10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9"/>
      <color indexed="10"/>
      <name val="Arial Cyr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mediumGray">
        <fgColor rgb="FFE3E3E3"/>
        <bgColor rgb="FFFFFFFF"/>
      </patternFill>
    </fill>
    <fill>
      <patternFill patternType="mediumGray">
        <fgColor rgb="FFA0E0E0"/>
        <bgColor rgb="FFFFFFFF"/>
      </patternFill>
    </fill>
    <fill>
      <patternFill patternType="mediumGray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darkGray">
        <fgColor rgb="FFFFFFFF"/>
        <bgColor rgb="FFFFFFFF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  <border>
      <left/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2">
    <xf numFmtId="0" fontId="0" fillId="0" borderId="0" xfId="0"/>
    <xf numFmtId="0" fontId="21" fillId="0" borderId="0" xfId="0" applyFont="1"/>
    <xf numFmtId="0" fontId="0" fillId="0" borderId="0" xfId="0" applyBorder="1"/>
    <xf numFmtId="0" fontId="22" fillId="33" borderId="10" xfId="0" applyNumberFormat="1" applyFont="1" applyFill="1" applyBorder="1" applyAlignment="1" applyProtection="1">
      <alignment horizontal="left"/>
    </xf>
    <xf numFmtId="0" fontId="23" fillId="33" borderId="10" xfId="0" applyNumberFormat="1" applyFont="1" applyFill="1" applyBorder="1" applyAlignment="1" applyProtection="1">
      <alignment horizontal="center" vertical="center"/>
      <protection locked="0"/>
    </xf>
    <xf numFmtId="14" fontId="24" fillId="0" borderId="0" xfId="0" applyNumberFormat="1" applyFont="1" applyBorder="1" applyProtection="1"/>
    <xf numFmtId="0" fontId="18" fillId="33" borderId="10" xfId="0" applyNumberFormat="1" applyFont="1" applyFill="1" applyBorder="1" applyAlignment="1" applyProtection="1"/>
    <xf numFmtId="0" fontId="18" fillId="0" borderId="11" xfId="0" applyNumberFormat="1" applyFont="1" applyFill="1" applyBorder="1" applyAlignment="1" applyProtection="1"/>
    <xf numFmtId="0" fontId="0" fillId="0" borderId="10" xfId="0" applyBorder="1"/>
    <xf numFmtId="0" fontId="23" fillId="33" borderId="10" xfId="0" applyNumberFormat="1" applyFont="1" applyFill="1" applyBorder="1" applyAlignment="1" applyProtection="1">
      <alignment horizontal="center" vertical="center"/>
    </xf>
    <xf numFmtId="0" fontId="18" fillId="0" borderId="10" xfId="0" applyNumberFormat="1" applyFont="1" applyFill="1" applyBorder="1" applyAlignment="1" applyProtection="1"/>
    <xf numFmtId="14" fontId="18" fillId="0" borderId="10" xfId="0" applyNumberFormat="1" applyFont="1" applyFill="1" applyBorder="1" applyAlignment="1" applyProtection="1"/>
    <xf numFmtId="0" fontId="25" fillId="0" borderId="0" xfId="0" applyFont="1"/>
    <xf numFmtId="0" fontId="22" fillId="33" borderId="10" xfId="0" applyNumberFormat="1" applyFont="1" applyFill="1" applyBorder="1" applyAlignment="1" applyProtection="1">
      <alignment horizontal="left" wrapText="1"/>
    </xf>
    <xf numFmtId="0" fontId="26" fillId="33" borderId="10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Border="1" applyProtection="1"/>
    <xf numFmtId="0" fontId="0" fillId="0" borderId="0" xfId="0" applyFont="1"/>
    <xf numFmtId="0" fontId="18" fillId="0" borderId="0" xfId="0" applyFont="1" applyFill="1" applyAlignment="1" applyProtection="1">
      <alignment vertical="center"/>
    </xf>
    <xf numFmtId="37" fontId="18" fillId="0" borderId="0" xfId="0" applyNumberFormat="1" applyFont="1" applyFill="1" applyAlignment="1" applyProtection="1">
      <alignment vertical="center"/>
    </xf>
    <xf numFmtId="0" fontId="18" fillId="0" borderId="0" xfId="0" applyFont="1" applyFill="1" applyProtection="1"/>
    <xf numFmtId="0" fontId="27" fillId="0" borderId="0" xfId="0" applyNumberFormat="1" applyFont="1" applyFill="1" applyAlignment="1" applyProtection="1">
      <alignment horizontal="centerContinuous" vertical="center"/>
    </xf>
    <xf numFmtId="37" fontId="18" fillId="0" borderId="0" xfId="0" applyNumberFormat="1" applyFont="1" applyFill="1" applyAlignment="1" applyProtection="1">
      <alignment horizontal="centerContinuous" vertical="center"/>
    </xf>
    <xf numFmtId="0" fontId="18" fillId="0" borderId="0" xfId="0" applyNumberFormat="1" applyFont="1" applyFill="1" applyAlignment="1" applyProtection="1">
      <alignment horizontal="centerContinuous" vertical="center"/>
    </xf>
    <xf numFmtId="0" fontId="28" fillId="0" borderId="0" xfId="0" applyFont="1" applyFill="1" applyAlignment="1" applyProtection="1">
      <alignment vertical="center"/>
    </xf>
    <xf numFmtId="0" fontId="29" fillId="0" borderId="0" xfId="0" applyFont="1" applyFill="1" applyAlignment="1" applyProtection="1">
      <alignment vertical="center"/>
    </xf>
    <xf numFmtId="37" fontId="30" fillId="0" borderId="0" xfId="0" applyNumberFormat="1" applyFont="1" applyFill="1" applyAlignment="1" applyProtection="1">
      <alignment vertical="center"/>
    </xf>
    <xf numFmtId="37" fontId="29" fillId="0" borderId="0" xfId="0" applyNumberFormat="1" applyFont="1" applyFill="1" applyAlignment="1" applyProtection="1">
      <alignment horizontal="right" vertical="center"/>
    </xf>
    <xf numFmtId="0" fontId="18" fillId="0" borderId="0" xfId="0" applyFont="1" applyFill="1" applyAlignment="1" applyProtection="1">
      <alignment horizontal="center" vertical="center"/>
    </xf>
    <xf numFmtId="0" fontId="18" fillId="34" borderId="12" xfId="0" applyNumberFormat="1" applyFont="1" applyFill="1" applyBorder="1" applyAlignment="1" applyProtection="1">
      <alignment horizontal="center" vertical="center"/>
    </xf>
    <xf numFmtId="37" fontId="18" fillId="34" borderId="12" xfId="0" applyNumberFormat="1" applyFont="1" applyFill="1" applyBorder="1" applyAlignment="1" applyProtection="1">
      <alignment horizontal="centerContinuous" vertical="center"/>
    </xf>
    <xf numFmtId="0" fontId="18" fillId="34" borderId="13" xfId="0" applyNumberFormat="1" applyFont="1" applyFill="1" applyBorder="1" applyAlignment="1" applyProtection="1">
      <alignment horizontal="centerContinuous" vertical="center"/>
    </xf>
    <xf numFmtId="0" fontId="18" fillId="34" borderId="14" xfId="0" applyNumberFormat="1" applyFont="1" applyFill="1" applyBorder="1" applyAlignment="1" applyProtection="1">
      <alignment horizontal="centerContinuous" vertical="center"/>
    </xf>
    <xf numFmtId="0" fontId="18" fillId="34" borderId="15" xfId="0" applyNumberFormat="1" applyFont="1" applyFill="1" applyBorder="1" applyAlignment="1" applyProtection="1">
      <alignment horizontal="center" vertical="center"/>
    </xf>
    <xf numFmtId="37" fontId="18" fillId="34" borderId="16" xfId="0" applyNumberFormat="1" applyFont="1" applyFill="1" applyBorder="1" applyAlignment="1" applyProtection="1">
      <alignment horizontal="center" vertical="center"/>
    </xf>
    <xf numFmtId="37" fontId="18" fillId="34" borderId="12" xfId="0" applyNumberFormat="1" applyFont="1" applyFill="1" applyBorder="1" applyAlignment="1" applyProtection="1">
      <alignment horizontal="center" vertical="center"/>
    </xf>
    <xf numFmtId="0" fontId="18" fillId="34" borderId="17" xfId="0" applyNumberFormat="1" applyFont="1" applyFill="1" applyBorder="1" applyAlignment="1" applyProtection="1">
      <alignment horizontal="center" vertical="center"/>
    </xf>
    <xf numFmtId="37" fontId="18" fillId="34" borderId="18" xfId="0" applyNumberFormat="1" applyFont="1" applyFill="1" applyBorder="1" applyAlignment="1" applyProtection="1">
      <alignment horizontal="center" vertical="center"/>
    </xf>
    <xf numFmtId="37" fontId="18" fillId="34" borderId="17" xfId="0" applyNumberFormat="1" applyFont="1" applyFill="1" applyBorder="1" applyAlignment="1" applyProtection="1">
      <alignment horizontal="center" vertical="center"/>
    </xf>
    <xf numFmtId="0" fontId="29" fillId="0" borderId="19" xfId="0" applyNumberFormat="1" applyFont="1" applyFill="1" applyBorder="1" applyAlignment="1" applyProtection="1">
      <alignment vertical="center"/>
    </xf>
    <xf numFmtId="37" fontId="29" fillId="0" borderId="18" xfId="0" applyNumberFormat="1" applyFont="1" applyFill="1" applyBorder="1" applyAlignment="1" applyProtection="1">
      <alignment horizontal="right" vertical="center"/>
    </xf>
    <xf numFmtId="0" fontId="29" fillId="0" borderId="18" xfId="0" applyFont="1" applyFill="1" applyBorder="1" applyAlignment="1" applyProtection="1">
      <alignment vertical="center"/>
    </xf>
    <xf numFmtId="37" fontId="18" fillId="0" borderId="18" xfId="0" applyNumberFormat="1" applyFont="1" applyFill="1" applyBorder="1" applyAlignment="1" applyProtection="1">
      <alignment horizontal="right" vertical="center"/>
    </xf>
    <xf numFmtId="37" fontId="29" fillId="0" borderId="20" xfId="0" applyNumberFormat="1" applyFont="1" applyFill="1" applyBorder="1" applyAlignment="1" applyProtection="1">
      <alignment horizontal="right" vertical="center"/>
    </xf>
    <xf numFmtId="0" fontId="29" fillId="0" borderId="20" xfId="0" applyFont="1" applyFill="1" applyBorder="1" applyAlignment="1" applyProtection="1">
      <alignment vertical="center"/>
    </xf>
    <xf numFmtId="37" fontId="18" fillId="0" borderId="20" xfId="0" applyNumberFormat="1" applyFont="1" applyFill="1" applyBorder="1" applyAlignment="1" applyProtection="1">
      <alignment horizontal="right" vertical="center"/>
    </xf>
    <xf numFmtId="0" fontId="29" fillId="0" borderId="21" xfId="0" applyNumberFormat="1" applyFont="1" applyFill="1" applyBorder="1" applyAlignment="1" applyProtection="1">
      <alignment vertical="center"/>
    </xf>
    <xf numFmtId="37" fontId="18" fillId="0" borderId="22" xfId="0" applyNumberFormat="1" applyFont="1" applyFill="1" applyBorder="1" applyAlignment="1" applyProtection="1">
      <alignment horizontal="right" vertical="center"/>
    </xf>
    <xf numFmtId="37" fontId="18" fillId="0" borderId="16" xfId="0" applyNumberFormat="1" applyFont="1" applyFill="1" applyBorder="1" applyAlignment="1" applyProtection="1">
      <alignment horizontal="right" vertical="center"/>
    </xf>
    <xf numFmtId="0" fontId="29" fillId="0" borderId="0" xfId="0" applyFont="1"/>
    <xf numFmtId="37" fontId="18" fillId="0" borderId="23" xfId="0" applyNumberFormat="1" applyFont="1" applyFill="1" applyBorder="1" applyAlignment="1" applyProtection="1">
      <alignment horizontal="right" vertical="center"/>
    </xf>
    <xf numFmtId="37" fontId="18" fillId="0" borderId="24" xfId="0" applyNumberFormat="1" applyFont="1" applyFill="1" applyBorder="1" applyAlignment="1" applyProtection="1">
      <alignment horizontal="right" vertical="center"/>
    </xf>
    <xf numFmtId="0" fontId="18" fillId="0" borderId="25" xfId="0" applyNumberFormat="1" applyFont="1" applyFill="1" applyBorder="1" applyAlignment="1" applyProtection="1">
      <alignment vertical="center"/>
    </xf>
    <xf numFmtId="164" fontId="18" fillId="0" borderId="20" xfId="0" applyNumberFormat="1" applyFont="1" applyFill="1" applyBorder="1" applyAlignment="1" applyProtection="1">
      <alignment horizontal="right" vertical="center"/>
    </xf>
    <xf numFmtId="0" fontId="29" fillId="0" borderId="22" xfId="0" applyFont="1" applyFill="1" applyBorder="1" applyAlignment="1" applyProtection="1">
      <alignment vertical="center"/>
    </xf>
    <xf numFmtId="37" fontId="18" fillId="0" borderId="26" xfId="0" applyNumberFormat="1" applyFont="1" applyFill="1" applyBorder="1" applyAlignment="1" applyProtection="1">
      <alignment horizontal="right" vertical="center"/>
    </xf>
    <xf numFmtId="0" fontId="18" fillId="0" borderId="27" xfId="0" applyNumberFormat="1" applyFont="1" applyFill="1" applyBorder="1" applyAlignment="1" applyProtection="1">
      <alignment vertical="center" wrapText="1"/>
    </xf>
    <xf numFmtId="164" fontId="18" fillId="0" borderId="28" xfId="0" applyNumberFormat="1" applyFont="1" applyFill="1" applyBorder="1" applyAlignment="1" applyProtection="1">
      <alignment horizontal="right" vertical="center"/>
    </xf>
    <xf numFmtId="0" fontId="18" fillId="0" borderId="29" xfId="0" applyNumberFormat="1" applyFont="1" applyFill="1" applyBorder="1" applyAlignment="1" applyProtection="1">
      <alignment vertical="center"/>
    </xf>
    <xf numFmtId="0" fontId="18" fillId="0" borderId="22" xfId="0" applyFont="1" applyFill="1" applyBorder="1" applyAlignment="1" applyProtection="1">
      <alignment vertical="center"/>
    </xf>
    <xf numFmtId="0" fontId="18" fillId="0" borderId="20" xfId="0" applyNumberFormat="1" applyFont="1" applyFill="1" applyBorder="1" applyAlignment="1" applyProtection="1">
      <alignment vertical="center" wrapText="1"/>
    </xf>
    <xf numFmtId="37" fontId="18" fillId="0" borderId="30" xfId="0" applyNumberFormat="1" applyFont="1" applyFill="1" applyBorder="1" applyAlignment="1" applyProtection="1">
      <alignment horizontal="right" vertical="center"/>
    </xf>
    <xf numFmtId="37" fontId="18" fillId="0" borderId="31" xfId="0" applyNumberFormat="1" applyFont="1" applyFill="1" applyBorder="1" applyAlignment="1" applyProtection="1">
      <alignment horizontal="right" vertical="center"/>
    </xf>
    <xf numFmtId="0" fontId="18" fillId="0" borderId="12" xfId="0" applyNumberFormat="1" applyFont="1" applyFill="1" applyBorder="1" applyAlignment="1" applyProtection="1">
      <alignment vertical="center" wrapText="1"/>
    </xf>
    <xf numFmtId="37" fontId="18" fillId="35" borderId="20" xfId="0" applyNumberFormat="1" applyFont="1" applyFill="1" applyBorder="1" applyAlignment="1" applyProtection="1">
      <alignment horizontal="right" vertical="center"/>
    </xf>
    <xf numFmtId="0" fontId="18" fillId="0" borderId="32" xfId="0" applyNumberFormat="1" applyFont="1" applyFill="1" applyBorder="1" applyAlignment="1" applyProtection="1">
      <alignment vertical="center"/>
    </xf>
    <xf numFmtId="37" fontId="18" fillId="0" borderId="0" xfId="0" applyNumberFormat="1" applyFont="1" applyFill="1" applyAlignment="1" applyProtection="1">
      <alignment horizontal="right" vertical="center"/>
    </xf>
    <xf numFmtId="37" fontId="18" fillId="0" borderId="15" xfId="0" applyNumberFormat="1" applyFont="1" applyFill="1" applyBorder="1" applyAlignment="1" applyProtection="1">
      <alignment horizontal="right" vertical="center"/>
    </xf>
    <xf numFmtId="0" fontId="29" fillId="34" borderId="20" xfId="0" applyNumberFormat="1" applyFont="1" applyFill="1" applyBorder="1" applyAlignment="1" applyProtection="1">
      <alignment horizontal="right" vertical="center"/>
    </xf>
    <xf numFmtId="37" fontId="29" fillId="34" borderId="33" xfId="0" applyNumberFormat="1" applyFont="1" applyFill="1" applyBorder="1" applyAlignment="1" applyProtection="1">
      <alignment horizontal="right" vertical="center"/>
    </xf>
    <xf numFmtId="37" fontId="29" fillId="34" borderId="34" xfId="0" applyNumberFormat="1" applyFont="1" applyFill="1" applyBorder="1" applyAlignment="1" applyProtection="1">
      <alignment horizontal="right" vertical="center"/>
    </xf>
    <xf numFmtId="0" fontId="18" fillId="0" borderId="13" xfId="0" applyNumberFormat="1" applyFont="1" applyFill="1" applyBorder="1" applyAlignment="1" applyProtection="1">
      <alignment vertical="center" wrapText="1"/>
    </xf>
    <xf numFmtId="37" fontId="18" fillId="35" borderId="16" xfId="0" applyNumberFormat="1" applyFont="1" applyFill="1" applyBorder="1" applyAlignment="1" applyProtection="1">
      <alignment horizontal="right" vertical="center"/>
    </xf>
    <xf numFmtId="37" fontId="18" fillId="0" borderId="35" xfId="0" applyNumberFormat="1" applyFont="1" applyFill="1" applyBorder="1" applyAlignment="1" applyProtection="1">
      <alignment horizontal="right" vertical="center"/>
    </xf>
    <xf numFmtId="0" fontId="29" fillId="34" borderId="27" xfId="0" applyNumberFormat="1" applyFont="1" applyFill="1" applyBorder="1" applyAlignment="1" applyProtection="1">
      <alignment horizontal="right" vertical="center"/>
    </xf>
    <xf numFmtId="37" fontId="29" fillId="34" borderId="20" xfId="0" applyNumberFormat="1" applyFont="1" applyFill="1" applyBorder="1" applyAlignment="1" applyProtection="1">
      <alignment horizontal="right" vertical="center"/>
    </xf>
    <xf numFmtId="0" fontId="18" fillId="0" borderId="21" xfId="0" applyNumberFormat="1" applyFont="1" applyFill="1" applyBorder="1" applyAlignment="1" applyProtection="1">
      <alignment vertical="center"/>
    </xf>
    <xf numFmtId="0" fontId="29" fillId="0" borderId="17" xfId="0" applyNumberFormat="1" applyFont="1" applyFill="1" applyBorder="1" applyAlignment="1" applyProtection="1">
      <alignment vertical="center" wrapText="1"/>
    </xf>
    <xf numFmtId="0" fontId="18" fillId="0" borderId="26" xfId="0" applyNumberFormat="1" applyFont="1" applyFill="1" applyBorder="1" applyAlignment="1" applyProtection="1">
      <alignment vertical="center"/>
    </xf>
    <xf numFmtId="37" fontId="18" fillId="0" borderId="36" xfId="0" applyNumberFormat="1" applyFont="1" applyFill="1" applyBorder="1" applyAlignment="1" applyProtection="1">
      <alignment horizontal="right" vertical="center"/>
    </xf>
    <xf numFmtId="0" fontId="18" fillId="0" borderId="25" xfId="0" applyFont="1" applyFill="1" applyBorder="1" applyAlignment="1" applyProtection="1">
      <alignment vertical="center"/>
    </xf>
    <xf numFmtId="37" fontId="18" fillId="0" borderId="37" xfId="0" applyNumberFormat="1" applyFont="1" applyFill="1" applyBorder="1" applyAlignment="1" applyProtection="1">
      <alignment horizontal="right" vertical="center"/>
    </xf>
    <xf numFmtId="0" fontId="29" fillId="35" borderId="13" xfId="0" applyNumberFormat="1" applyFont="1" applyFill="1" applyBorder="1" applyAlignment="1" applyProtection="1">
      <alignment horizontal="right" vertical="center"/>
    </xf>
    <xf numFmtId="0" fontId="29" fillId="0" borderId="29" xfId="0" applyFont="1" applyFill="1" applyBorder="1" applyAlignment="1" applyProtection="1">
      <alignment vertical="center"/>
    </xf>
    <xf numFmtId="37" fontId="29" fillId="34" borderId="38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wrapText="1"/>
    </xf>
    <xf numFmtId="0" fontId="18" fillId="0" borderId="0" xfId="0" applyFont="1" applyFill="1" applyAlignment="1" applyProtection="1">
      <alignment vertical="center" wrapText="1"/>
    </xf>
    <xf numFmtId="0" fontId="18" fillId="0" borderId="26" xfId="0" applyNumberFormat="1" applyFont="1" applyFill="1" applyBorder="1" applyAlignment="1" applyProtection="1">
      <alignment vertical="center" wrapText="1"/>
    </xf>
    <xf numFmtId="37" fontId="18" fillId="0" borderId="24" xfId="0" applyNumberFormat="1" applyFont="1" applyFill="1" applyBorder="1" applyAlignment="1" applyProtection="1">
      <alignment horizontal="right" vertical="center" wrapText="1"/>
    </xf>
    <xf numFmtId="0" fontId="18" fillId="0" borderId="17" xfId="0" applyFont="1" applyFill="1" applyBorder="1" applyAlignment="1" applyProtection="1">
      <alignment vertical="center" wrapText="1"/>
    </xf>
    <xf numFmtId="37" fontId="18" fillId="0" borderId="20" xfId="0" applyNumberFormat="1" applyFont="1" applyFill="1" applyBorder="1" applyAlignment="1" applyProtection="1">
      <alignment horizontal="right" vertical="center" wrapText="1"/>
    </xf>
    <xf numFmtId="0" fontId="18" fillId="0" borderId="16" xfId="0" applyNumberFormat="1" applyFont="1" applyFill="1" applyBorder="1" applyAlignment="1" applyProtection="1">
      <alignment vertical="center" wrapText="1"/>
    </xf>
    <xf numFmtId="0" fontId="18" fillId="0" borderId="27" xfId="0" applyFont="1" applyFill="1" applyBorder="1" applyAlignment="1" applyProtection="1">
      <alignment vertical="center"/>
    </xf>
    <xf numFmtId="0" fontId="18" fillId="0" borderId="19" xfId="0" applyNumberFormat="1" applyFont="1" applyFill="1" applyBorder="1" applyAlignment="1" applyProtection="1">
      <alignment vertical="center"/>
    </xf>
    <xf numFmtId="0" fontId="18" fillId="0" borderId="12" xfId="0" applyFont="1" applyFill="1" applyBorder="1" applyAlignment="1" applyProtection="1">
      <alignment vertical="center"/>
    </xf>
    <xf numFmtId="37" fontId="18" fillId="34" borderId="20" xfId="0" applyNumberFormat="1" applyFont="1" applyFill="1" applyBorder="1" applyAlignment="1" applyProtection="1">
      <alignment horizontal="right" vertical="center"/>
    </xf>
    <xf numFmtId="0" fontId="29" fillId="0" borderId="15" xfId="0" applyFont="1" applyFill="1" applyBorder="1" applyAlignment="1" applyProtection="1">
      <alignment vertical="center"/>
    </xf>
    <xf numFmtId="37" fontId="18" fillId="0" borderId="39" xfId="0" applyNumberFormat="1" applyFont="1" applyFill="1" applyBorder="1" applyAlignment="1" applyProtection="1">
      <alignment horizontal="right" vertical="center"/>
    </xf>
    <xf numFmtId="0" fontId="18" fillId="36" borderId="40" xfId="0" applyNumberFormat="1" applyFont="1" applyFill="1" applyBorder="1" applyAlignment="1" applyProtection="1">
      <alignment horizontal="left" vertical="center"/>
    </xf>
    <xf numFmtId="0" fontId="18" fillId="36" borderId="12" xfId="0" applyNumberFormat="1" applyFont="1" applyFill="1" applyBorder="1" applyAlignment="1" applyProtection="1">
      <alignment horizontal="left" vertical="center"/>
    </xf>
    <xf numFmtId="37" fontId="18" fillId="36" borderId="20" xfId="0" applyNumberFormat="1" applyFont="1" applyFill="1" applyBorder="1" applyAlignment="1" applyProtection="1">
      <alignment horizontal="right" vertical="center"/>
    </xf>
    <xf numFmtId="37" fontId="29" fillId="34" borderId="41" xfId="0" applyNumberFormat="1" applyFont="1" applyFill="1" applyBorder="1" applyAlignment="1" applyProtection="1">
      <alignment horizontal="right" vertical="center"/>
    </xf>
    <xf numFmtId="0" fontId="18" fillId="36" borderId="0" xfId="0" applyNumberFormat="1" applyFont="1" applyFill="1" applyAlignment="1" applyProtection="1">
      <alignment horizontal="left" vertical="center"/>
    </xf>
    <xf numFmtId="0" fontId="29" fillId="35" borderId="18" xfId="0" applyNumberFormat="1" applyFont="1" applyFill="1" applyBorder="1" applyAlignment="1" applyProtection="1">
      <alignment horizontal="left" vertical="center"/>
    </xf>
    <xf numFmtId="37" fontId="18" fillId="35" borderId="18" xfId="0" applyNumberFormat="1" applyFont="1" applyFill="1" applyBorder="1" applyAlignment="1" applyProtection="1">
      <alignment horizontal="right" vertical="center"/>
    </xf>
    <xf numFmtId="0" fontId="18" fillId="36" borderId="27" xfId="0" applyNumberFormat="1" applyFont="1" applyFill="1" applyBorder="1" applyAlignment="1" applyProtection="1">
      <alignment horizontal="left" vertical="center"/>
    </xf>
    <xf numFmtId="0" fontId="29" fillId="0" borderId="18" xfId="0" applyNumberFormat="1" applyFont="1" applyFill="1" applyBorder="1" applyAlignment="1" applyProtection="1">
      <alignment vertical="center"/>
    </xf>
    <xf numFmtId="0" fontId="18" fillId="0" borderId="20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Alignment="1" applyProtection="1">
      <alignment vertical="center"/>
    </xf>
    <xf numFmtId="0" fontId="18" fillId="0" borderId="16" xfId="0" applyNumberFormat="1" applyFont="1" applyFill="1" applyBorder="1" applyAlignment="1" applyProtection="1">
      <alignment vertical="center"/>
    </xf>
    <xf numFmtId="0" fontId="18" fillId="36" borderId="13" xfId="0" applyNumberFormat="1" applyFont="1" applyFill="1" applyBorder="1" applyAlignment="1" applyProtection="1">
      <alignment horizontal="left" vertical="center"/>
    </xf>
    <xf numFmtId="37" fontId="18" fillId="0" borderId="17" xfId="0" applyNumberFormat="1" applyFont="1" applyFill="1" applyBorder="1" applyAlignment="1" applyProtection="1">
      <alignment horizontal="right" vertical="center"/>
    </xf>
    <xf numFmtId="0" fontId="18" fillId="36" borderId="15" xfId="0" applyNumberFormat="1" applyFont="1" applyFill="1" applyBorder="1" applyAlignment="1" applyProtection="1">
      <alignment horizontal="left" vertical="center"/>
    </xf>
    <xf numFmtId="37" fontId="18" fillId="0" borderId="41" xfId="0" applyNumberFormat="1" applyFont="1" applyFill="1" applyBorder="1" applyAlignment="1" applyProtection="1">
      <alignment horizontal="right" vertical="center"/>
    </xf>
    <xf numFmtId="0" fontId="18" fillId="0" borderId="18" xfId="0" applyNumberFormat="1" applyFont="1" applyFill="1" applyBorder="1" applyAlignment="1" applyProtection="1">
      <alignment vertical="center"/>
    </xf>
    <xf numFmtId="0" fontId="18" fillId="35" borderId="20" xfId="0" applyNumberFormat="1" applyFont="1" applyFill="1" applyBorder="1" applyAlignment="1" applyProtection="1">
      <alignment horizontal="left" vertical="center"/>
    </xf>
    <xf numFmtId="0" fontId="18" fillId="35" borderId="16" xfId="0" applyNumberFormat="1" applyFont="1" applyFill="1" applyBorder="1" applyAlignment="1" applyProtection="1">
      <alignment horizontal="left" vertical="center"/>
    </xf>
    <xf numFmtId="0" fontId="18" fillId="0" borderId="42" xfId="0" applyFont="1" applyFill="1" applyBorder="1" applyAlignment="1" applyProtection="1">
      <alignment vertical="center"/>
    </xf>
    <xf numFmtId="37" fontId="18" fillId="35" borderId="43" xfId="0" applyNumberFormat="1" applyFont="1" applyFill="1" applyBorder="1" applyAlignment="1" applyProtection="1">
      <alignment horizontal="right" vertical="center"/>
    </xf>
    <xf numFmtId="0" fontId="18" fillId="35" borderId="20" xfId="0" applyNumberFormat="1" applyFont="1" applyFill="1" applyBorder="1" applyAlignment="1" applyProtection="1">
      <alignment vertical="center"/>
    </xf>
    <xf numFmtId="37" fontId="18" fillId="35" borderId="41" xfId="0" applyNumberFormat="1" applyFont="1" applyFill="1" applyBorder="1" applyAlignment="1" applyProtection="1">
      <alignment horizontal="right" vertical="center"/>
    </xf>
    <xf numFmtId="0" fontId="18" fillId="35" borderId="28" xfId="0" applyNumberFormat="1" applyFont="1" applyFill="1" applyBorder="1" applyAlignment="1" applyProtection="1">
      <alignment vertical="center"/>
    </xf>
    <xf numFmtId="37" fontId="18" fillId="35" borderId="14" xfId="0" applyNumberFormat="1" applyFont="1" applyFill="1" applyBorder="1" applyAlignment="1" applyProtection="1">
      <alignment horizontal="right" vertical="center"/>
    </xf>
    <xf numFmtId="0" fontId="29" fillId="0" borderId="12" xfId="0" applyFont="1" applyFill="1" applyBorder="1" applyAlignment="1" applyProtection="1">
      <alignment vertical="center"/>
    </xf>
    <xf numFmtId="37" fontId="18" fillId="34" borderId="12" xfId="0" applyNumberFormat="1" applyFont="1" applyFill="1" applyBorder="1" applyAlignment="1" applyProtection="1">
      <alignment vertical="center"/>
    </xf>
    <xf numFmtId="37" fontId="18" fillId="34" borderId="16" xfId="0" applyNumberFormat="1" applyFont="1" applyFill="1" applyBorder="1" applyAlignment="1" applyProtection="1">
      <alignment horizontal="right" vertical="center"/>
    </xf>
    <xf numFmtId="0" fontId="29" fillId="35" borderId="18" xfId="0" applyNumberFormat="1" applyFont="1" applyFill="1" applyBorder="1" applyAlignment="1" applyProtection="1">
      <alignment horizontal="right" vertical="center"/>
    </xf>
    <xf numFmtId="37" fontId="18" fillId="35" borderId="17" xfId="0" applyNumberFormat="1" applyFont="1" applyFill="1" applyBorder="1" applyAlignment="1" applyProtection="1">
      <alignment horizontal="right" vertical="center"/>
    </xf>
    <xf numFmtId="37" fontId="18" fillId="34" borderId="27" xfId="0" applyNumberFormat="1" applyFont="1" applyFill="1" applyBorder="1" applyAlignment="1" applyProtection="1">
      <alignment vertical="center"/>
    </xf>
    <xf numFmtId="0" fontId="29" fillId="0" borderId="20" xfId="0" applyNumberFormat="1" applyFont="1" applyFill="1" applyBorder="1" applyAlignment="1" applyProtection="1">
      <alignment vertical="center"/>
    </xf>
    <xf numFmtId="0" fontId="29" fillId="34" borderId="20" xfId="0" applyNumberFormat="1" applyFont="1" applyFill="1" applyBorder="1" applyAlignment="1" applyProtection="1">
      <alignment vertical="center"/>
    </xf>
    <xf numFmtId="37" fontId="29" fillId="34" borderId="24" xfId="0" applyNumberFormat="1" applyFont="1" applyFill="1" applyBorder="1" applyAlignment="1" applyProtection="1">
      <alignment horizontal="right" vertical="center"/>
    </xf>
    <xf numFmtId="0" fontId="29" fillId="34" borderId="27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vertical="center"/>
    </xf>
    <xf numFmtId="37" fontId="18" fillId="0" borderId="0" xfId="0" applyNumberFormat="1" applyFont="1" applyFill="1" applyBorder="1" applyAlignment="1" applyProtection="1">
      <alignment vertical="center"/>
    </xf>
    <xf numFmtId="0" fontId="29" fillId="35" borderId="0" xfId="0" applyNumberFormat="1" applyFont="1" applyFill="1" applyAlignment="1" applyProtection="1">
      <alignment horizontal="right" vertical="center"/>
    </xf>
    <xf numFmtId="37" fontId="18" fillId="35" borderId="0" xfId="0" applyNumberFormat="1" applyFont="1" applyFill="1" applyAlignment="1" applyProtection="1">
      <alignment vertical="center"/>
    </xf>
    <xf numFmtId="0" fontId="31" fillId="0" borderId="0" xfId="0" applyFont="1" applyFill="1" applyAlignment="1" applyProtection="1">
      <alignment vertical="center"/>
    </xf>
    <xf numFmtId="0" fontId="31" fillId="0" borderId="0" xfId="0" applyFont="1" applyFill="1" applyProtection="1"/>
    <xf numFmtId="0" fontId="18" fillId="0" borderId="0" xfId="0" applyFont="1" applyFill="1" applyAlignment="1" applyProtection="1">
      <alignment horizontal="centerContinuous" vertical="center"/>
    </xf>
    <xf numFmtId="0" fontId="18" fillId="34" borderId="16" xfId="0" applyNumberFormat="1" applyFont="1" applyFill="1" applyBorder="1" applyAlignment="1" applyProtection="1">
      <alignment vertical="center"/>
    </xf>
    <xf numFmtId="37" fontId="18" fillId="34" borderId="13" xfId="0" applyNumberFormat="1" applyFont="1" applyFill="1" applyBorder="1" applyAlignment="1" applyProtection="1">
      <alignment horizontal="centerContinuous" vertical="center"/>
    </xf>
    <xf numFmtId="37" fontId="18" fillId="34" borderId="14" xfId="0" applyNumberFormat="1" applyFont="1" applyFill="1" applyBorder="1" applyAlignment="1" applyProtection="1">
      <alignment horizontal="centerContinuous" vertical="center"/>
    </xf>
    <xf numFmtId="0" fontId="18" fillId="34" borderId="28" xfId="0" applyNumberFormat="1" applyFont="1" applyFill="1" applyBorder="1" applyAlignment="1" applyProtection="1">
      <alignment vertical="center"/>
    </xf>
    <xf numFmtId="37" fontId="18" fillId="34" borderId="13" xfId="0" applyNumberFormat="1" applyFont="1" applyFill="1" applyBorder="1" applyAlignment="1" applyProtection="1">
      <alignment horizontal="center" vertical="center"/>
    </xf>
    <xf numFmtId="37" fontId="18" fillId="34" borderId="14" xfId="0" applyNumberFormat="1" applyFont="1" applyFill="1" applyBorder="1" applyAlignment="1" applyProtection="1">
      <alignment horizontal="center" vertical="center"/>
    </xf>
    <xf numFmtId="37" fontId="18" fillId="34" borderId="0" xfId="0" applyNumberFormat="1" applyFont="1" applyFill="1" applyAlignment="1" applyProtection="1">
      <alignment horizontal="center" vertical="center"/>
    </xf>
    <xf numFmtId="37" fontId="18" fillId="34" borderId="15" xfId="0" applyNumberFormat="1" applyFont="1" applyFill="1" applyBorder="1" applyAlignment="1" applyProtection="1">
      <alignment horizontal="center" vertical="center"/>
    </xf>
    <xf numFmtId="37" fontId="18" fillId="34" borderId="44" xfId="0" applyNumberFormat="1" applyFont="1" applyFill="1" applyBorder="1" applyAlignment="1" applyProtection="1">
      <alignment horizontal="center" vertical="center"/>
    </xf>
    <xf numFmtId="37" fontId="18" fillId="34" borderId="28" xfId="0" applyNumberFormat="1" applyFont="1" applyFill="1" applyBorder="1" applyAlignment="1" applyProtection="1">
      <alignment horizontal="center" vertical="center"/>
    </xf>
    <xf numFmtId="37" fontId="29" fillId="0" borderId="20" xfId="0" applyNumberFormat="1" applyFont="1" applyFill="1" applyBorder="1" applyAlignment="1" applyProtection="1">
      <alignment vertical="center"/>
    </xf>
    <xf numFmtId="0" fontId="18" fillId="0" borderId="20" xfId="0" applyFont="1" applyFill="1" applyBorder="1" applyAlignment="1" applyProtection="1">
      <alignment vertical="center"/>
    </xf>
    <xf numFmtId="37" fontId="18" fillId="0" borderId="20" xfId="0" applyNumberFormat="1" applyFont="1" applyFill="1" applyBorder="1" applyAlignment="1" applyProtection="1">
      <alignment vertical="center"/>
    </xf>
    <xf numFmtId="0" fontId="18" fillId="0" borderId="16" xfId="0" applyFont="1" applyFill="1" applyBorder="1" applyAlignment="1" applyProtection="1">
      <alignment vertical="center"/>
    </xf>
    <xf numFmtId="37" fontId="18" fillId="0" borderId="16" xfId="0" applyNumberFormat="1" applyFont="1" applyFill="1" applyBorder="1" applyAlignment="1" applyProtection="1">
      <alignment vertical="center"/>
    </xf>
    <xf numFmtId="0" fontId="29" fillId="34" borderId="20" xfId="0" applyFont="1" applyFill="1" applyBorder="1" applyAlignment="1" applyProtection="1">
      <alignment vertical="center"/>
    </xf>
    <xf numFmtId="37" fontId="29" fillId="34" borderId="20" xfId="0" applyNumberFormat="1" applyFont="1" applyFill="1" applyBorder="1" applyAlignment="1" applyProtection="1">
      <alignment vertical="center"/>
    </xf>
    <xf numFmtId="37" fontId="29" fillId="0" borderId="18" xfId="0" applyNumberFormat="1" applyFont="1" applyFill="1" applyBorder="1" applyAlignment="1" applyProtection="1">
      <alignment vertical="center"/>
    </xf>
    <xf numFmtId="0" fontId="18" fillId="0" borderId="14" xfId="0" applyFont="1" applyFill="1" applyBorder="1" applyAlignment="1" applyProtection="1">
      <alignment vertical="center"/>
    </xf>
    <xf numFmtId="0" fontId="29" fillId="0" borderId="28" xfId="0" applyFont="1" applyFill="1" applyBorder="1" applyAlignment="1" applyProtection="1">
      <alignment vertical="center"/>
    </xf>
    <xf numFmtId="37" fontId="29" fillId="0" borderId="28" xfId="0" applyNumberFormat="1" applyFont="1" applyFill="1" applyBorder="1" applyAlignment="1" applyProtection="1">
      <alignment vertical="center"/>
    </xf>
    <xf numFmtId="37" fontId="29" fillId="0" borderId="15" xfId="0" applyNumberFormat="1" applyFont="1" applyFill="1" applyBorder="1" applyAlignment="1" applyProtection="1">
      <alignment vertical="center"/>
    </xf>
    <xf numFmtId="0" fontId="29" fillId="0" borderId="16" xfId="0" applyNumberFormat="1" applyFont="1" applyFill="1" applyBorder="1" applyAlignment="1" applyProtection="1">
      <alignment vertical="center" wrapText="1"/>
    </xf>
    <xf numFmtId="37" fontId="29" fillId="0" borderId="14" xfId="0" applyNumberFormat="1" applyFont="1" applyFill="1" applyBorder="1" applyAlignment="1" applyProtection="1">
      <alignment vertical="center"/>
    </xf>
    <xf numFmtId="37" fontId="29" fillId="0" borderId="16" xfId="0" applyNumberFormat="1" applyFont="1" applyFill="1" applyBorder="1" applyAlignment="1" applyProtection="1">
      <alignment vertical="center"/>
    </xf>
    <xf numFmtId="2" fontId="18" fillId="0" borderId="0" xfId="0" applyNumberFormat="1" applyFont="1" applyFill="1" applyAlignment="1" applyProtection="1">
      <alignment horizontal="right" vertical="center"/>
    </xf>
    <xf numFmtId="0" fontId="18" fillId="0" borderId="0" xfId="0" applyFont="1" applyFill="1" applyAlignment="1" applyProtection="1"/>
    <xf numFmtId="0" fontId="18" fillId="0" borderId="0" xfId="0" applyFont="1" applyAlignment="1" applyProtection="1"/>
    <xf numFmtId="0" fontId="18" fillId="37" borderId="0" xfId="0" applyNumberFormat="1" applyFont="1" applyFill="1" applyAlignment="1" applyProtection="1">
      <alignment horizontal="center"/>
    </xf>
    <xf numFmtId="0" fontId="29" fillId="0" borderId="0" xfId="0" applyNumberFormat="1" applyFont="1" applyFill="1" applyAlignment="1" applyProtection="1">
      <alignment horizontal="centerContinuous" vertical="center"/>
    </xf>
    <xf numFmtId="2" fontId="30" fillId="0" borderId="0" xfId="0" applyNumberFormat="1" applyFont="1" applyFill="1" applyAlignment="1" applyProtection="1">
      <alignment horizontal="right" vertical="center"/>
    </xf>
    <xf numFmtId="0" fontId="18" fillId="34" borderId="16" xfId="0" applyNumberFormat="1" applyFont="1" applyFill="1" applyBorder="1" applyAlignment="1" applyProtection="1">
      <alignment horizontal="center" vertical="center"/>
    </xf>
    <xf numFmtId="0" fontId="18" fillId="34" borderId="31" xfId="0" applyNumberFormat="1" applyFont="1" applyFill="1" applyBorder="1" applyAlignment="1" applyProtection="1">
      <alignment horizontal="center" vertical="center"/>
    </xf>
    <xf numFmtId="2" fontId="18" fillId="34" borderId="20" xfId="0" applyNumberFormat="1" applyFont="1" applyFill="1" applyBorder="1" applyAlignment="1" applyProtection="1">
      <alignment horizontal="center" vertical="center" wrapText="1"/>
    </xf>
    <xf numFmtId="2" fontId="18" fillId="34" borderId="27" xfId="0" applyNumberFormat="1" applyFont="1" applyFill="1" applyBorder="1" applyAlignment="1" applyProtection="1">
      <alignment horizontal="center" vertical="center"/>
    </xf>
    <xf numFmtId="0" fontId="18" fillId="34" borderId="18" xfId="0" applyNumberFormat="1" applyFont="1" applyFill="1" applyBorder="1" applyAlignment="1" applyProtection="1">
      <alignment horizontal="center" vertical="center"/>
    </xf>
    <xf numFmtId="1" fontId="18" fillId="34" borderId="36" xfId="0" applyNumberFormat="1" applyFont="1" applyFill="1" applyBorder="1" applyAlignment="1" applyProtection="1">
      <alignment horizontal="center" vertical="center"/>
    </xf>
    <xf numFmtId="1" fontId="18" fillId="34" borderId="32" xfId="0" applyNumberFormat="1" applyFont="1" applyFill="1" applyBorder="1" applyAlignment="1" applyProtection="1">
      <alignment horizontal="center" vertical="center"/>
    </xf>
    <xf numFmtId="0" fontId="20" fillId="0" borderId="45" xfId="0" applyFont="1" applyFill="1" applyBorder="1" applyAlignment="1" applyProtection="1">
      <alignment vertical="center"/>
    </xf>
    <xf numFmtId="1" fontId="29" fillId="0" borderId="46" xfId="0" applyNumberFormat="1" applyFont="1" applyFill="1" applyBorder="1" applyAlignment="1" applyProtection="1">
      <alignment horizontal="right" vertical="center"/>
    </xf>
    <xf numFmtId="1" fontId="29" fillId="0" borderId="29" xfId="0" applyNumberFormat="1" applyFont="1" applyFill="1" applyBorder="1" applyAlignment="1" applyProtection="1">
      <alignment horizontal="right" vertical="center"/>
    </xf>
    <xf numFmtId="0" fontId="20" fillId="0" borderId="18" xfId="0" applyFont="1" applyFill="1" applyBorder="1" applyAlignment="1" applyProtection="1">
      <alignment vertical="center"/>
    </xf>
    <xf numFmtId="1" fontId="18" fillId="0" borderId="20" xfId="0" applyNumberFormat="1" applyFont="1" applyFill="1" applyBorder="1" applyAlignment="1" applyProtection="1">
      <alignment horizontal="right" vertical="center"/>
    </xf>
    <xf numFmtId="0" fontId="20" fillId="0" borderId="12" xfId="0" applyFont="1" applyFill="1" applyBorder="1" applyAlignment="1" applyProtection="1">
      <alignment vertical="center"/>
    </xf>
    <xf numFmtId="1" fontId="29" fillId="0" borderId="13" xfId="0" applyNumberFormat="1" applyFont="1" applyFill="1" applyBorder="1" applyAlignment="1" applyProtection="1">
      <alignment horizontal="right" vertical="center"/>
    </xf>
    <xf numFmtId="0" fontId="20" fillId="0" borderId="0" xfId="0" applyFont="1" applyFill="1" applyAlignment="1" applyProtection="1">
      <alignment vertical="center"/>
    </xf>
    <xf numFmtId="1" fontId="18" fillId="0" borderId="0" xfId="0" applyNumberFormat="1" applyFont="1" applyFill="1" applyAlignment="1" applyProtection="1">
      <alignment horizontal="right" vertical="center"/>
    </xf>
    <xf numFmtId="1" fontId="18" fillId="0" borderId="44" xfId="0" applyNumberFormat="1" applyFont="1" applyFill="1" applyBorder="1" applyAlignment="1" applyProtection="1">
      <alignment horizontal="right" vertical="center"/>
    </xf>
    <xf numFmtId="0" fontId="20" fillId="0" borderId="15" xfId="0" applyFont="1" applyFill="1" applyBorder="1" applyAlignment="1" applyProtection="1">
      <alignment vertical="center"/>
    </xf>
    <xf numFmtId="1" fontId="29" fillId="0" borderId="0" xfId="0" applyNumberFormat="1" applyFont="1" applyFill="1" applyAlignment="1" applyProtection="1">
      <alignment horizontal="right" vertical="center"/>
    </xf>
    <xf numFmtId="0" fontId="20" fillId="0" borderId="40" xfId="0" applyFont="1" applyFill="1" applyBorder="1" applyAlignment="1" applyProtection="1">
      <alignment vertical="center"/>
    </xf>
    <xf numFmtId="1" fontId="18" fillId="0" borderId="40" xfId="0" applyNumberFormat="1" applyFont="1" applyFill="1" applyBorder="1" applyAlignment="1" applyProtection="1">
      <alignment horizontal="right" vertical="center"/>
    </xf>
    <xf numFmtId="1" fontId="18" fillId="0" borderId="43" xfId="0" applyNumberFormat="1" applyFont="1" applyFill="1" applyBorder="1" applyAlignment="1" applyProtection="1">
      <alignment horizontal="right" vertical="center"/>
    </xf>
    <xf numFmtId="1" fontId="29" fillId="0" borderId="20" xfId="0" applyNumberFormat="1" applyFont="1" applyFill="1" applyBorder="1" applyAlignment="1" applyProtection="1">
      <alignment horizontal="right" vertical="center"/>
    </xf>
    <xf numFmtId="0" fontId="18" fillId="0" borderId="35" xfId="0" applyFont="1" applyFill="1" applyBorder="1" applyAlignment="1" applyProtection="1">
      <alignment vertical="center"/>
    </xf>
    <xf numFmtId="1" fontId="29" fillId="0" borderId="47" xfId="0" applyNumberFormat="1" applyFont="1" applyFill="1" applyBorder="1" applyAlignment="1" applyProtection="1">
      <alignment horizontal="right" vertical="center"/>
    </xf>
    <xf numFmtId="0" fontId="18" fillId="0" borderId="18" xfId="0" applyNumberFormat="1" applyFont="1" applyFill="1" applyBorder="1" applyAlignment="1" applyProtection="1">
      <alignment vertical="center" wrapText="1"/>
    </xf>
    <xf numFmtId="1" fontId="29" fillId="0" borderId="18" xfId="0" applyNumberFormat="1" applyFont="1" applyFill="1" applyBorder="1" applyAlignment="1" applyProtection="1">
      <alignment horizontal="right" vertical="center"/>
    </xf>
    <xf numFmtId="0" fontId="18" fillId="35" borderId="20" xfId="0" applyNumberFormat="1" applyFont="1" applyFill="1" applyBorder="1" applyAlignment="1" applyProtection="1">
      <alignment horizontal="left" vertical="top" wrapText="1"/>
    </xf>
    <xf numFmtId="1" fontId="18" fillId="35" borderId="20" xfId="0" applyNumberFormat="1" applyFont="1" applyFill="1" applyBorder="1" applyAlignment="1" applyProtection="1">
      <alignment horizontal="right" vertical="center"/>
    </xf>
    <xf numFmtId="1" fontId="18" fillId="0" borderId="16" xfId="0" applyNumberFormat="1" applyFont="1" applyFill="1" applyBorder="1" applyAlignment="1" applyProtection="1">
      <alignment horizontal="right" vertical="center"/>
    </xf>
    <xf numFmtId="1" fontId="29" fillId="0" borderId="27" xfId="0" applyNumberFormat="1" applyFont="1" applyFill="1" applyBorder="1" applyAlignment="1" applyProtection="1">
      <alignment horizontal="right" vertical="center"/>
    </xf>
    <xf numFmtId="0" fontId="29" fillId="34" borderId="20" xfId="0" applyNumberFormat="1" applyFont="1" applyFill="1" applyBorder="1" applyAlignment="1" applyProtection="1">
      <alignment horizontal="left" vertical="center" wrapText="1"/>
    </xf>
    <xf numFmtId="1" fontId="29" fillId="34" borderId="20" xfId="0" applyNumberFormat="1" applyFont="1" applyFill="1" applyBorder="1" applyAlignment="1" applyProtection="1">
      <alignment horizontal="right" vertical="center"/>
    </xf>
    <xf numFmtId="0" fontId="18" fillId="35" borderId="20" xfId="0" applyNumberFormat="1" applyFont="1" applyFill="1" applyBorder="1" applyAlignment="1" applyProtection="1">
      <alignment horizontal="left" vertical="center" wrapText="1"/>
    </xf>
    <xf numFmtId="1" fontId="18" fillId="0" borderId="28" xfId="0" applyNumberFormat="1" applyFont="1" applyFill="1" applyBorder="1" applyAlignment="1" applyProtection="1">
      <alignment horizontal="right" vertical="center"/>
    </xf>
    <xf numFmtId="0" fontId="18" fillId="35" borderId="14" xfId="0" applyNumberFormat="1" applyFont="1" applyFill="1" applyBorder="1" applyAlignment="1" applyProtection="1">
      <alignment horizontal="left" vertical="center" wrapText="1"/>
    </xf>
    <xf numFmtId="1" fontId="18" fillId="35" borderId="28" xfId="0" applyNumberFormat="1" applyFont="1" applyFill="1" applyBorder="1" applyAlignment="1" applyProtection="1">
      <alignment horizontal="right" vertical="center"/>
    </xf>
    <xf numFmtId="1" fontId="29" fillId="0" borderId="17" xfId="0" applyNumberFormat="1" applyFont="1" applyFill="1" applyBorder="1" applyAlignment="1" applyProtection="1">
      <alignment horizontal="right" vertical="center"/>
    </xf>
    <xf numFmtId="0" fontId="18" fillId="0" borderId="18" xfId="0" applyFont="1" applyFill="1" applyBorder="1" applyAlignment="1" applyProtection="1">
      <alignment vertical="center"/>
    </xf>
    <xf numFmtId="1" fontId="18" fillId="0" borderId="18" xfId="0" applyNumberFormat="1" applyFont="1" applyFill="1" applyBorder="1" applyAlignment="1" applyProtection="1">
      <alignment horizontal="right" vertical="center"/>
    </xf>
    <xf numFmtId="1" fontId="18" fillId="0" borderId="27" xfId="0" applyNumberFormat="1" applyFont="1" applyFill="1" applyBorder="1" applyAlignment="1" applyProtection="1">
      <alignment horizontal="right" vertical="center"/>
    </xf>
    <xf numFmtId="1" fontId="18" fillId="34" borderId="20" xfId="0" applyNumberFormat="1" applyFont="1" applyFill="1" applyBorder="1" applyAlignment="1" applyProtection="1">
      <alignment horizontal="right" vertical="center"/>
    </xf>
    <xf numFmtId="0" fontId="18" fillId="0" borderId="41" xfId="0" applyNumberFormat="1" applyFont="1" applyFill="1" applyBorder="1" applyAlignment="1" applyProtection="1">
      <alignment vertical="center" wrapText="1"/>
    </xf>
    <xf numFmtId="0" fontId="18" fillId="35" borderId="18" xfId="0" applyNumberFormat="1" applyFont="1" applyFill="1" applyBorder="1" applyAlignment="1" applyProtection="1">
      <alignment horizontal="left" vertical="center"/>
    </xf>
    <xf numFmtId="1" fontId="29" fillId="35" borderId="18" xfId="0" applyNumberFormat="1" applyFont="1" applyFill="1" applyBorder="1" applyAlignment="1" applyProtection="1">
      <alignment horizontal="right" vertical="center"/>
    </xf>
    <xf numFmtId="0" fontId="19" fillId="0" borderId="16" xfId="0" applyFont="1" applyFill="1" applyBorder="1" applyAlignment="1" applyProtection="1">
      <alignment vertical="center"/>
    </xf>
    <xf numFmtId="1" fontId="29" fillId="35" borderId="16" xfId="0" applyNumberFormat="1" applyFont="1" applyFill="1" applyBorder="1" applyAlignment="1" applyProtection="1">
      <alignment horizontal="right" vertical="center"/>
    </xf>
    <xf numFmtId="0" fontId="20" fillId="0" borderId="20" xfId="0" applyFont="1" applyFill="1" applyBorder="1" applyAlignment="1" applyProtection="1">
      <alignment vertical="center"/>
    </xf>
    <xf numFmtId="2" fontId="31" fillId="0" borderId="0" xfId="0" applyNumberFormat="1" applyFont="1" applyFill="1" applyAlignment="1" applyProtection="1">
      <alignment horizontal="right" vertical="center"/>
    </xf>
    <xf numFmtId="0" fontId="31" fillId="0" borderId="0" xfId="0" applyFont="1" applyFill="1" applyAlignment="1" applyProtection="1">
      <alignment horizontal="centerContinuous" vertical="center"/>
    </xf>
    <xf numFmtId="0" fontId="27" fillId="0" borderId="0" xfId="0" applyFont="1" applyFill="1" applyAlignment="1" applyProtection="1">
      <alignment horizontal="centerContinuous" vertical="center"/>
    </xf>
    <xf numFmtId="0" fontId="29" fillId="0" borderId="0" xfId="0" applyFont="1" applyFill="1" applyAlignment="1" applyProtection="1">
      <alignment horizontal="centerContinuous" vertical="center"/>
    </xf>
    <xf numFmtId="37" fontId="18" fillId="35" borderId="0" xfId="0" applyNumberFormat="1" applyFont="1" applyFill="1" applyAlignment="1" applyProtection="1">
      <alignment horizontal="centerContinuous" vertical="center"/>
    </xf>
    <xf numFmtId="0" fontId="32" fillId="0" borderId="0" xfId="0" applyFont="1" applyFill="1" applyAlignment="1" applyProtection="1">
      <alignment horizontal="centerContinuous" vertical="center"/>
    </xf>
    <xf numFmtId="0" fontId="33" fillId="0" borderId="0" xfId="0" applyFont="1"/>
    <xf numFmtId="0" fontId="18" fillId="34" borderId="27" xfId="0" applyNumberFormat="1" applyFont="1" applyFill="1" applyBorder="1" applyAlignment="1" applyProtection="1">
      <alignment horizontal="centerContinuous" vertical="center"/>
    </xf>
    <xf numFmtId="0" fontId="18" fillId="34" borderId="48" xfId="0" applyNumberFormat="1" applyFont="1" applyFill="1" applyBorder="1" applyAlignment="1" applyProtection="1">
      <alignment horizontal="centerContinuous" vertical="center"/>
    </xf>
    <xf numFmtId="37" fontId="18" fillId="34" borderId="41" xfId="0" applyNumberFormat="1" applyFont="1" applyFill="1" applyBorder="1" applyAlignment="1" applyProtection="1">
      <alignment horizontal="centerContinuous" vertical="center"/>
    </xf>
    <xf numFmtId="0" fontId="18" fillId="34" borderId="18" xfId="0" applyNumberFormat="1" applyFont="1" applyFill="1" applyBorder="1" applyAlignment="1" applyProtection="1">
      <alignment horizontal="center" vertical="center" wrapText="1"/>
    </xf>
    <xf numFmtId="37" fontId="18" fillId="34" borderId="18" xfId="0" applyNumberFormat="1" applyFont="1" applyFill="1" applyBorder="1" applyAlignment="1" applyProtection="1">
      <alignment horizontal="center" vertical="center" wrapText="1"/>
    </xf>
    <xf numFmtId="0" fontId="29" fillId="34" borderId="20" xfId="0" applyFont="1" applyFill="1" applyBorder="1" applyAlignment="1" applyProtection="1">
      <alignment horizontal="center" vertical="center"/>
    </xf>
    <xf numFmtId="1" fontId="18" fillId="34" borderId="20" xfId="0" applyNumberFormat="1" applyFont="1" applyFill="1" applyBorder="1" applyAlignment="1" applyProtection="1">
      <alignment horizontal="center" vertical="center"/>
    </xf>
    <xf numFmtId="37" fontId="18" fillId="34" borderId="20" xfId="0" applyNumberFormat="1" applyFont="1" applyFill="1" applyBorder="1" applyAlignment="1" applyProtection="1">
      <alignment horizontal="center" vertical="center"/>
    </xf>
    <xf numFmtId="0" fontId="29" fillId="0" borderId="47" xfId="0" applyFont="1" applyFill="1" applyBorder="1" applyAlignment="1" applyProtection="1">
      <alignment vertical="center"/>
    </xf>
    <xf numFmtId="1" fontId="18" fillId="0" borderId="47" xfId="0" applyNumberFormat="1" applyFont="1" applyFill="1" applyBorder="1" applyAlignment="1" applyProtection="1">
      <alignment horizontal="right" vertical="center"/>
    </xf>
    <xf numFmtId="37" fontId="18" fillId="0" borderId="47" xfId="0" applyNumberFormat="1" applyFont="1" applyFill="1" applyBorder="1" applyAlignment="1" applyProtection="1">
      <alignment horizontal="right" vertical="center"/>
    </xf>
    <xf numFmtId="0" fontId="18" fillId="0" borderId="45" xfId="0" applyFont="1" applyFill="1" applyBorder="1" applyAlignment="1" applyProtection="1">
      <alignment vertical="center"/>
    </xf>
    <xf numFmtId="1" fontId="18" fillId="0" borderId="49" xfId="0" applyNumberFormat="1" applyFont="1" applyFill="1" applyBorder="1" applyAlignment="1" applyProtection="1">
      <alignment horizontal="right" vertical="center"/>
    </xf>
    <xf numFmtId="37" fontId="18" fillId="0" borderId="49" xfId="0" applyNumberFormat="1" applyFont="1" applyFill="1" applyBorder="1" applyAlignment="1" applyProtection="1">
      <alignment horizontal="right" vertical="center"/>
    </xf>
    <xf numFmtId="0" fontId="18" fillId="0" borderId="47" xfId="0" applyFont="1" applyFill="1" applyBorder="1" applyAlignment="1" applyProtection="1">
      <alignment vertical="center"/>
    </xf>
    <xf numFmtId="1" fontId="18" fillId="0" borderId="45" xfId="0" applyNumberFormat="1" applyFont="1" applyFill="1" applyBorder="1" applyAlignment="1" applyProtection="1">
      <alignment horizontal="right" vertical="center"/>
    </xf>
    <xf numFmtId="0" fontId="18" fillId="0" borderId="46" xfId="0" applyFont="1" applyFill="1" applyBorder="1" applyAlignment="1" applyProtection="1">
      <alignment vertical="center"/>
    </xf>
    <xf numFmtId="37" fontId="18" fillId="0" borderId="45" xfId="0" applyNumberFormat="1" applyFont="1" applyFill="1" applyBorder="1" applyAlignment="1" applyProtection="1">
      <alignment horizontal="right" vertical="center"/>
    </xf>
    <xf numFmtId="0" fontId="29" fillId="34" borderId="27" xfId="0" applyFont="1" applyFill="1" applyBorder="1" applyAlignment="1" applyProtection="1">
      <alignment horizontal="left" vertical="center"/>
    </xf>
    <xf numFmtId="1" fontId="18" fillId="34" borderId="42" xfId="0" applyNumberFormat="1" applyFont="1" applyFill="1" applyBorder="1" applyAlignment="1" applyProtection="1">
      <alignment horizontal="right" vertical="center"/>
    </xf>
    <xf numFmtId="0" fontId="29" fillId="0" borderId="49" xfId="0" applyFont="1" applyFill="1" applyBorder="1" applyAlignment="1" applyProtection="1">
      <alignment vertical="center"/>
    </xf>
    <xf numFmtId="0" fontId="18" fillId="0" borderId="49" xfId="0" applyFont="1" applyFill="1" applyBorder="1" applyAlignment="1" applyProtection="1">
      <alignment vertical="center"/>
    </xf>
    <xf numFmtId="0" fontId="18" fillId="0" borderId="47" xfId="0" applyFont="1" applyFill="1" applyBorder="1" applyAlignment="1" applyProtection="1">
      <alignment horizontal="right" vertical="center"/>
    </xf>
    <xf numFmtId="0" fontId="18" fillId="0" borderId="46" xfId="0" applyFont="1" applyFill="1" applyBorder="1" applyAlignment="1" applyProtection="1">
      <alignment horizontal="right" vertical="center"/>
    </xf>
    <xf numFmtId="0" fontId="29" fillId="34" borderId="20" xfId="0" applyFont="1" applyFill="1" applyBorder="1" applyAlignment="1" applyProtection="1">
      <alignment horizontal="left" vertical="center"/>
    </xf>
    <xf numFmtId="0" fontId="18" fillId="0" borderId="35" xfId="0" applyFont="1" applyFill="1" applyBorder="1" applyAlignment="1" applyProtection="1">
      <alignment horizontal="right" vertical="center"/>
    </xf>
    <xf numFmtId="0" fontId="29" fillId="0" borderId="46" xfId="0" applyFont="1" applyFill="1" applyBorder="1" applyAlignment="1" applyProtection="1">
      <alignment vertical="center"/>
    </xf>
    <xf numFmtId="37" fontId="18" fillId="0" borderId="46" xfId="0" applyNumberFormat="1" applyFont="1" applyFill="1" applyBorder="1" applyAlignment="1" applyProtection="1">
      <alignment horizontal="right" vertical="center"/>
    </xf>
    <xf numFmtId="0" fontId="18" fillId="0" borderId="13" xfId="0" applyFont="1" applyFill="1" applyBorder="1" applyAlignment="1" applyProtection="1">
      <alignment vertical="center"/>
    </xf>
    <xf numFmtId="37" fontId="18" fillId="0" borderId="13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/>
    <xf numFmtId="0" fontId="18" fillId="0" borderId="0" xfId="0" applyFont="1" applyFill="1" applyAlignment="1" applyProtection="1">
      <alignment horizontal="left" vertical="center"/>
    </xf>
    <xf numFmtId="0" fontId="27" fillId="0" borderId="0" xfId="0" applyNumberFormat="1" applyFont="1" applyFill="1" applyAlignment="1" applyProtection="1">
      <alignment horizontal="center" vertical="center"/>
    </xf>
    <xf numFmtId="2" fontId="18" fillId="34" borderId="12" xfId="0" applyNumberFormat="1" applyFont="1" applyFill="1" applyBorder="1" applyAlignment="1" applyProtection="1">
      <alignment horizontal="center" vertical="center"/>
    </xf>
    <xf numFmtId="2" fontId="18" fillId="34" borderId="13" xfId="0" applyNumberFormat="1" applyFont="1" applyFill="1" applyBorder="1" applyAlignment="1" applyProtection="1">
      <alignment horizontal="center" vertical="center"/>
    </xf>
    <xf numFmtId="2" fontId="18" fillId="34" borderId="42" xfId="0" applyNumberFormat="1" applyFont="1" applyFill="1" applyBorder="1" applyAlignment="1" applyProtection="1">
      <alignment horizontal="center" vertical="center"/>
    </xf>
    <xf numFmtId="2" fontId="18" fillId="34" borderId="41" xfId="0" applyNumberFormat="1" applyFont="1" applyFill="1" applyBorder="1" applyAlignment="1" applyProtection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showRowColHeaders="0" workbookViewId="0">
      <selection activeCell="C2" sqref="C2"/>
    </sheetView>
  </sheetViews>
  <sheetFormatPr defaultRowHeight="12" customHeight="1" x14ac:dyDescent="0.2"/>
  <cols>
    <col min="1" max="2" width="4.85546875" customWidth="1"/>
    <col min="3" max="3" width="40.85546875" customWidth="1"/>
    <col min="4" max="4" width="31.28515625" customWidth="1"/>
    <col min="8" max="8" width="22.5703125" customWidth="1"/>
    <col min="9" max="9" width="9.140625" hidden="1" customWidth="1"/>
    <col min="10" max="10" width="23.42578125" customWidth="1"/>
  </cols>
  <sheetData>
    <row r="1" spans="2:11" ht="9.75" customHeight="1" x14ac:dyDescent="0.2"/>
    <row r="2" spans="2:11" ht="20.25" customHeight="1" x14ac:dyDescent="0.3">
      <c r="C2" s="1" t="s">
        <v>0</v>
      </c>
    </row>
    <row r="3" spans="2:11" ht="12.75" customHeight="1" x14ac:dyDescent="0.2"/>
    <row r="4" spans="2:11" ht="409.6" hidden="1" customHeight="1" x14ac:dyDescent="0.2">
      <c r="C4" s="2"/>
      <c r="D4" s="2"/>
      <c r="H4" s="2"/>
      <c r="I4" s="2"/>
      <c r="J4" s="2"/>
    </row>
    <row r="5" spans="2:11" ht="14.1" customHeight="1" x14ac:dyDescent="0.2">
      <c r="B5" s="2"/>
      <c r="C5" s="3" t="s">
        <v>1</v>
      </c>
      <c r="D5" s="4" t="s">
        <v>2</v>
      </c>
      <c r="E5" s="5"/>
      <c r="H5" s="6" t="s">
        <v>3</v>
      </c>
      <c r="I5" s="7" t="s">
        <v>4</v>
      </c>
      <c r="J5" s="8" t="s">
        <v>5</v>
      </c>
      <c r="K5" s="2"/>
    </row>
    <row r="6" spans="2:11" ht="14.1" customHeight="1" x14ac:dyDescent="0.2">
      <c r="B6" s="2"/>
      <c r="C6" s="3" t="s">
        <v>6</v>
      </c>
      <c r="D6" s="4" t="s">
        <v>7</v>
      </c>
      <c r="E6" s="5"/>
      <c r="H6" s="6" t="s">
        <v>8</v>
      </c>
      <c r="I6" s="7" t="s">
        <v>9</v>
      </c>
      <c r="J6" s="8" t="s">
        <v>10</v>
      </c>
      <c r="K6" s="2"/>
    </row>
    <row r="7" spans="2:11" ht="14.1" customHeight="1" x14ac:dyDescent="0.2">
      <c r="B7" s="2"/>
      <c r="C7" s="3" t="s">
        <v>11</v>
      </c>
      <c r="D7" s="4" t="s">
        <v>12</v>
      </c>
      <c r="E7" s="5"/>
      <c r="H7" s="6" t="s">
        <v>13</v>
      </c>
      <c r="I7" s="7" t="s">
        <v>14</v>
      </c>
      <c r="J7" s="8" t="s">
        <v>15</v>
      </c>
      <c r="K7" s="2"/>
    </row>
    <row r="8" spans="2:11" ht="14.1" customHeight="1" x14ac:dyDescent="0.2">
      <c r="B8" s="2"/>
      <c r="C8" s="3" t="s">
        <v>16</v>
      </c>
      <c r="D8" s="9" t="s">
        <v>17</v>
      </c>
      <c r="E8" s="5"/>
      <c r="H8" s="6" t="s">
        <v>18</v>
      </c>
      <c r="I8" s="7" t="s">
        <v>19</v>
      </c>
      <c r="J8" s="10">
        <v>15</v>
      </c>
      <c r="K8" s="2"/>
    </row>
    <row r="9" spans="2:11" ht="14.1" customHeight="1" x14ac:dyDescent="0.2">
      <c r="B9" s="2"/>
      <c r="C9" s="3" t="s">
        <v>20</v>
      </c>
      <c r="D9" s="4" t="s">
        <v>21</v>
      </c>
      <c r="E9" s="5"/>
      <c r="H9" s="6" t="s">
        <v>22</v>
      </c>
      <c r="I9" s="7" t="s">
        <v>23</v>
      </c>
      <c r="J9" s="11">
        <f ca="1">NOW()</f>
        <v>42299.698440162036</v>
      </c>
      <c r="K9" s="2"/>
    </row>
    <row r="10" spans="2:11" ht="14.1" customHeight="1" x14ac:dyDescent="0.2">
      <c r="B10" s="2"/>
      <c r="C10" s="3" t="s">
        <v>24</v>
      </c>
      <c r="D10" s="4" t="s">
        <v>25</v>
      </c>
      <c r="E10" s="5"/>
      <c r="H10" s="12" t="s">
        <v>26</v>
      </c>
    </row>
    <row r="11" spans="2:11" ht="14.1" customHeight="1" x14ac:dyDescent="0.2">
      <c r="B11" s="2"/>
      <c r="C11" s="3" t="s">
        <v>27</v>
      </c>
      <c r="D11" s="4" t="s">
        <v>28</v>
      </c>
      <c r="E11" s="5"/>
    </row>
    <row r="12" spans="2:11" ht="25.5" customHeight="1" x14ac:dyDescent="0.2">
      <c r="B12" s="2"/>
      <c r="C12" s="13" t="s">
        <v>29</v>
      </c>
      <c r="D12" s="14" t="s">
        <v>15</v>
      </c>
      <c r="E12" s="15"/>
      <c r="H12" s="12"/>
    </row>
    <row r="13" spans="2:11" ht="25.5" customHeight="1" x14ac:dyDescent="0.2">
      <c r="B13" s="2"/>
      <c r="C13" s="13" t="s">
        <v>30</v>
      </c>
      <c r="D13" s="14" t="s">
        <v>31</v>
      </c>
      <c r="E13" s="15"/>
    </row>
    <row r="14" spans="2:11" ht="12" customHeight="1" x14ac:dyDescent="0.2">
      <c r="C14" s="2"/>
      <c r="D14" s="2"/>
    </row>
    <row r="17" spans="1:1" ht="24.75" customHeight="1" x14ac:dyDescent="0.2"/>
    <row r="18" spans="1:1" ht="24.75" customHeight="1" x14ac:dyDescent="0.2"/>
    <row r="19" spans="1:1" ht="24.75" customHeight="1" x14ac:dyDescent="0.2"/>
    <row r="20" spans="1:1" ht="24.75" customHeight="1" x14ac:dyDescent="0.2"/>
    <row r="21" spans="1:1" ht="24.75" customHeight="1" x14ac:dyDescent="0.2"/>
    <row r="22" spans="1:1" ht="24.75" customHeight="1" x14ac:dyDescent="0.2">
      <c r="A22" s="16"/>
    </row>
    <row r="23" spans="1:1" ht="24.75" customHeight="1" x14ac:dyDescent="0.2"/>
    <row r="24" spans="1:1" ht="24.75" customHeight="1" x14ac:dyDescent="0.2"/>
    <row r="25" spans="1:1" ht="24.75" customHeight="1" x14ac:dyDescent="0.2"/>
    <row r="26" spans="1:1" ht="24.75" customHeight="1" x14ac:dyDescent="0.2"/>
    <row r="27" spans="1:1" ht="24.75" customHeight="1" x14ac:dyDescent="0.2"/>
    <row r="28" spans="1:1" ht="24.75" customHeight="1" x14ac:dyDescent="0.2"/>
  </sheetData>
  <printOptions horizontalCentered="1"/>
  <pageMargins left="0.74999998873613005" right="0.74999998873613005" top="0.99999998498150677" bottom="0.99999998498150677" header="0.49999999249075339" footer="0.49999999249075339"/>
  <pageSetup paperSize="9" orientation="portrait" blackAndWhite="1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106"/>
  <sheetViews>
    <sheetView showGridLines="0" showRowColHeaders="0" showZeros="0" showOutlineSymbols="0" workbookViewId="0">
      <selection activeCell="C1" sqref="C1"/>
    </sheetView>
  </sheetViews>
  <sheetFormatPr defaultRowHeight="12" customHeight="1" x14ac:dyDescent="0.2"/>
  <cols>
    <col min="1" max="2" width="4.85546875" style="17" customWidth="1"/>
    <col min="3" max="3" width="38.5703125" style="17" customWidth="1"/>
    <col min="4" max="4" width="10.7109375" style="18" customWidth="1"/>
    <col min="5" max="5" width="10.28515625" style="18" customWidth="1"/>
    <col min="6" max="6" width="36.140625" style="17" customWidth="1"/>
    <col min="7" max="7" width="12" style="18" customWidth="1"/>
    <col min="8" max="8" width="10.28515625" style="18" customWidth="1"/>
    <col min="9" max="9" width="9.140625" style="17"/>
    <col min="10" max="10" width="15.7109375" style="17" customWidth="1"/>
    <col min="11" max="243" width="9.140625" style="17"/>
    <col min="244" max="253" width="9.140625" style="19"/>
  </cols>
  <sheetData>
    <row r="1" spans="1:243" ht="9.75" customHeight="1" x14ac:dyDescent="0.2">
      <c r="A1" s="17" t="s">
        <v>32</v>
      </c>
    </row>
    <row r="2" spans="1:243" s="19" customFormat="1" ht="18.75" customHeight="1" x14ac:dyDescent="0.2">
      <c r="A2" s="17"/>
      <c r="B2" s="17"/>
      <c r="C2" s="20" t="s">
        <v>33</v>
      </c>
      <c r="D2" s="21"/>
      <c r="E2" s="21"/>
      <c r="F2" s="22"/>
      <c r="G2" s="21"/>
      <c r="H2" s="21"/>
      <c r="I2" s="17"/>
      <c r="J2" s="17"/>
      <c r="K2" s="17"/>
      <c r="L2" s="23" t="s">
        <v>34</v>
      </c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7"/>
      <c r="EO2" s="17"/>
      <c r="EP2" s="17"/>
      <c r="EQ2" s="17"/>
      <c r="ER2" s="17"/>
      <c r="ES2" s="17"/>
      <c r="ET2" s="17"/>
      <c r="EU2" s="17"/>
      <c r="EV2" s="17"/>
      <c r="EW2" s="17"/>
      <c r="EX2" s="17"/>
      <c r="EY2" s="17"/>
      <c r="EZ2" s="17"/>
      <c r="FA2" s="17"/>
      <c r="FB2" s="17"/>
      <c r="FC2" s="17"/>
      <c r="FD2" s="17"/>
      <c r="FE2" s="17"/>
      <c r="FF2" s="17"/>
      <c r="FG2" s="17"/>
      <c r="FH2" s="17"/>
      <c r="FI2" s="17"/>
      <c r="FJ2" s="17"/>
      <c r="FK2" s="17"/>
      <c r="FL2" s="17"/>
      <c r="FM2" s="17"/>
      <c r="FN2" s="17"/>
      <c r="FO2" s="17"/>
      <c r="FP2" s="17"/>
      <c r="FQ2" s="17"/>
      <c r="FR2" s="17"/>
      <c r="FS2" s="17"/>
      <c r="FT2" s="17"/>
      <c r="FU2" s="17"/>
      <c r="FV2" s="17"/>
      <c r="FW2" s="17"/>
      <c r="FX2" s="17"/>
      <c r="FY2" s="17"/>
      <c r="FZ2" s="17"/>
      <c r="GA2" s="17"/>
      <c r="GB2" s="17"/>
      <c r="GC2" s="17"/>
      <c r="GD2" s="17"/>
      <c r="GE2" s="17"/>
      <c r="GF2" s="17"/>
      <c r="GG2" s="17"/>
      <c r="GH2" s="17"/>
      <c r="GI2" s="17"/>
      <c r="GJ2" s="17"/>
      <c r="GK2" s="17"/>
      <c r="GL2" s="17"/>
      <c r="GM2" s="17"/>
      <c r="GN2" s="17"/>
      <c r="GO2" s="17"/>
      <c r="GP2" s="17"/>
      <c r="GQ2" s="17"/>
      <c r="GR2" s="17"/>
      <c r="GS2" s="17"/>
      <c r="GT2" s="17"/>
      <c r="GU2" s="17"/>
      <c r="GV2" s="17"/>
      <c r="GW2" s="17"/>
      <c r="GX2" s="17"/>
      <c r="GY2" s="17"/>
      <c r="GZ2" s="17"/>
      <c r="HA2" s="17"/>
      <c r="HB2" s="17"/>
      <c r="HC2" s="17"/>
      <c r="HD2" s="17"/>
      <c r="HE2" s="17"/>
      <c r="HF2" s="17"/>
      <c r="HG2" s="17"/>
      <c r="HH2" s="17"/>
      <c r="HI2" s="17"/>
      <c r="HJ2" s="17"/>
      <c r="HK2" s="17"/>
      <c r="HL2" s="17"/>
      <c r="HM2" s="17"/>
      <c r="HN2" s="17"/>
      <c r="HO2" s="17"/>
      <c r="HP2" s="17"/>
      <c r="HQ2" s="17"/>
      <c r="HR2" s="17"/>
      <c r="HS2" s="17"/>
      <c r="HT2" s="17"/>
      <c r="HU2" s="17"/>
      <c r="HV2" s="17"/>
      <c r="HW2" s="17"/>
      <c r="HX2" s="17"/>
      <c r="HY2" s="17"/>
      <c r="HZ2" s="17"/>
      <c r="IA2" s="17"/>
      <c r="IB2" s="17"/>
      <c r="IC2" s="17"/>
      <c r="ID2" s="17"/>
      <c r="IE2" s="17"/>
      <c r="IF2" s="17"/>
      <c r="IG2" s="17"/>
      <c r="IH2" s="17"/>
      <c r="II2" s="17"/>
    </row>
    <row r="3" spans="1:243" ht="12" customHeight="1" x14ac:dyDescent="0.2">
      <c r="C3" s="22" t="str">
        <f>L2&amp;" "&amp;FirmaName</f>
        <v>на фирма ЛЕТИЩЕ ПЛОВДИВ ЕАД</v>
      </c>
      <c r="D3" s="21"/>
      <c r="E3" s="21"/>
      <c r="F3" s="22"/>
      <c r="G3" s="21"/>
      <c r="H3" s="21"/>
      <c r="L3" s="23" t="s">
        <v>35</v>
      </c>
    </row>
    <row r="4" spans="1:243" ht="12" customHeight="1" x14ac:dyDescent="0.2">
      <c r="C4" s="22" t="str">
        <f>L3&amp;" "&amp;TEXT(FromDate,"dd.mm.yyyy")&amp;" - "&amp;TEXT(ToDate,"dd.mm.yyyy")</f>
        <v>за периода 01.01.2015 - 30.09.2015</v>
      </c>
      <c r="D4" s="21"/>
      <c r="E4" s="21"/>
      <c r="F4" s="22"/>
      <c r="G4" s="21"/>
      <c r="H4" s="21"/>
    </row>
    <row r="5" spans="1:243" ht="12" customHeight="1" x14ac:dyDescent="0.2">
      <c r="C5" s="24" t="s">
        <v>36</v>
      </c>
      <c r="D5" s="25" t="s">
        <v>28</v>
      </c>
      <c r="H5" s="26" t="s">
        <v>37</v>
      </c>
      <c r="J5" s="23" t="s">
        <v>38</v>
      </c>
      <c r="K5" s="23" t="s">
        <v>39</v>
      </c>
      <c r="L5" s="23"/>
    </row>
    <row r="6" spans="1:243" s="27" customFormat="1" ht="12" customHeight="1" x14ac:dyDescent="0.2">
      <c r="C6" s="28"/>
      <c r="D6" s="29" t="str">
        <f>IF(Koeficient=1000,Sumi1000Text,Sumi1Text)</f>
        <v>Сума (лв.)</v>
      </c>
      <c r="E6" s="30"/>
      <c r="F6" s="28"/>
      <c r="G6" s="29" t="str">
        <f>IF(Koeficient=1000,Sumi1000Text,Sumi1Text)</f>
        <v>Сума (лв.)</v>
      </c>
      <c r="H6" s="31"/>
      <c r="J6" s="23" t="str">
        <f>Koeficient</f>
        <v>1000</v>
      </c>
      <c r="K6" s="23" t="s">
        <v>40</v>
      </c>
      <c r="L6" s="23"/>
    </row>
    <row r="7" spans="1:243" s="27" customFormat="1" ht="12" customHeight="1" x14ac:dyDescent="0.2">
      <c r="C7" s="32" t="s">
        <v>41</v>
      </c>
      <c r="D7" s="33" t="s">
        <v>42</v>
      </c>
      <c r="E7" s="34" t="s">
        <v>43</v>
      </c>
      <c r="F7" s="32" t="s">
        <v>41</v>
      </c>
      <c r="G7" s="33" t="s">
        <v>42</v>
      </c>
      <c r="H7" s="33" t="s">
        <v>43</v>
      </c>
      <c r="J7" s="23"/>
      <c r="K7" s="23" t="s">
        <v>44</v>
      </c>
      <c r="L7" s="23" t="s">
        <v>45</v>
      </c>
    </row>
    <row r="8" spans="1:243" s="27" customFormat="1" ht="12" customHeight="1" x14ac:dyDescent="0.2">
      <c r="C8" s="35"/>
      <c r="D8" s="36" t="s">
        <v>46</v>
      </c>
      <c r="E8" s="37" t="s">
        <v>46</v>
      </c>
      <c r="F8" s="35"/>
      <c r="G8" s="36" t="s">
        <v>46</v>
      </c>
      <c r="H8" s="36" t="s">
        <v>46</v>
      </c>
      <c r="J8" s="23"/>
      <c r="K8" s="23"/>
      <c r="L8" s="23"/>
    </row>
    <row r="9" spans="1:243" ht="12" customHeight="1" x14ac:dyDescent="0.2">
      <c r="C9" s="38" t="s">
        <v>47</v>
      </c>
      <c r="D9" s="39">
        <v>0</v>
      </c>
      <c r="E9" s="39">
        <v>0</v>
      </c>
      <c r="F9" s="40" t="s">
        <v>48</v>
      </c>
      <c r="G9" s="41">
        <v>0</v>
      </c>
      <c r="H9" s="41">
        <v>0</v>
      </c>
      <c r="J9" s="23"/>
      <c r="K9" s="23"/>
      <c r="L9" s="23"/>
    </row>
    <row r="10" spans="1:243" ht="12" customHeight="1" x14ac:dyDescent="0.2">
      <c r="C10" s="38" t="s">
        <v>49</v>
      </c>
      <c r="D10" s="42">
        <v>0</v>
      </c>
      <c r="E10" s="42">
        <v>0</v>
      </c>
      <c r="F10" s="43" t="s">
        <v>50</v>
      </c>
      <c r="G10" s="44">
        <v>1104</v>
      </c>
      <c r="H10" s="44">
        <v>1104</v>
      </c>
    </row>
    <row r="11" spans="1:243" ht="12" customHeight="1" x14ac:dyDescent="0.2">
      <c r="C11" s="45" t="s">
        <v>51</v>
      </c>
      <c r="D11" s="46">
        <v>0</v>
      </c>
      <c r="E11" s="47">
        <v>0</v>
      </c>
      <c r="F11" s="48" t="s">
        <v>52</v>
      </c>
      <c r="G11" s="49">
        <v>0</v>
      </c>
      <c r="H11" s="50">
        <v>0</v>
      </c>
    </row>
    <row r="12" spans="1:243" ht="12" customHeight="1" x14ac:dyDescent="0.2">
      <c r="C12" s="51" t="s">
        <v>53</v>
      </c>
      <c r="D12" s="52">
        <v>0</v>
      </c>
      <c r="E12" s="52">
        <v>0</v>
      </c>
      <c r="F12" s="53" t="s">
        <v>54</v>
      </c>
      <c r="G12" s="54">
        <v>205</v>
      </c>
      <c r="H12" s="54">
        <v>205</v>
      </c>
    </row>
    <row r="13" spans="1:243" ht="38.25" customHeight="1" x14ac:dyDescent="0.2">
      <c r="C13" s="55" t="s">
        <v>55</v>
      </c>
      <c r="D13" s="56">
        <v>15162</v>
      </c>
      <c r="E13" s="56">
        <v>15682</v>
      </c>
      <c r="F13" s="53" t="s">
        <v>56</v>
      </c>
      <c r="G13" s="44">
        <v>0</v>
      </c>
      <c r="H13" s="44">
        <v>0</v>
      </c>
    </row>
    <row r="14" spans="1:243" ht="12" customHeight="1" x14ac:dyDescent="0.2">
      <c r="C14" s="57" t="s">
        <v>57</v>
      </c>
      <c r="D14" s="52">
        <v>0</v>
      </c>
      <c r="E14" s="52">
        <v>0</v>
      </c>
      <c r="F14" s="58" t="s">
        <v>58</v>
      </c>
      <c r="G14" s="44">
        <v>594</v>
      </c>
      <c r="H14" s="44">
        <v>594</v>
      </c>
    </row>
    <row r="15" spans="1:243" ht="29.25" customHeight="1" x14ac:dyDescent="0.2">
      <c r="C15" s="59" t="s">
        <v>59</v>
      </c>
      <c r="D15" s="60">
        <v>0</v>
      </c>
      <c r="E15" s="61">
        <v>0</v>
      </c>
      <c r="F15" s="62" t="s">
        <v>60</v>
      </c>
      <c r="G15" s="63">
        <v>0</v>
      </c>
      <c r="H15" s="44">
        <v>0</v>
      </c>
    </row>
    <row r="16" spans="1:243" ht="24" customHeight="1" x14ac:dyDescent="0.2">
      <c r="C16" s="64"/>
      <c r="D16" s="65">
        <v>0</v>
      </c>
      <c r="E16" s="66">
        <v>0</v>
      </c>
      <c r="F16" s="55" t="s">
        <v>61</v>
      </c>
      <c r="G16" s="44">
        <v>0</v>
      </c>
      <c r="H16" s="44">
        <v>0</v>
      </c>
    </row>
    <row r="17" spans="1:243" ht="12" customHeight="1" x14ac:dyDescent="0.2">
      <c r="C17" s="67" t="s">
        <v>62</v>
      </c>
      <c r="D17" s="68">
        <v>15162</v>
      </c>
      <c r="E17" s="69">
        <v>15682</v>
      </c>
      <c r="F17" s="70" t="s">
        <v>63</v>
      </c>
      <c r="G17" s="71">
        <v>25097</v>
      </c>
      <c r="H17" s="47">
        <v>25097</v>
      </c>
      <c r="M17" s="23" t="s">
        <v>64</v>
      </c>
    </row>
    <row r="18" spans="1:243" ht="12" customHeight="1" x14ac:dyDescent="0.2">
      <c r="C18" s="38" t="s">
        <v>65</v>
      </c>
      <c r="D18" s="72">
        <v>0</v>
      </c>
      <c r="E18" s="60">
        <v>0</v>
      </c>
      <c r="F18" s="73" t="s">
        <v>66</v>
      </c>
      <c r="G18" s="74">
        <v>25691</v>
      </c>
      <c r="H18" s="74">
        <v>25691</v>
      </c>
    </row>
    <row r="19" spans="1:243" ht="23.25" customHeight="1" x14ac:dyDescent="0.2">
      <c r="C19" s="75" t="s">
        <v>67</v>
      </c>
      <c r="D19" s="50">
        <v>750</v>
      </c>
      <c r="E19" s="46">
        <v>751</v>
      </c>
      <c r="F19" s="76" t="s">
        <v>68</v>
      </c>
      <c r="G19" s="41">
        <v>0</v>
      </c>
      <c r="H19" s="41">
        <v>0</v>
      </c>
    </row>
    <row r="20" spans="1:243" ht="12" customHeight="1" x14ac:dyDescent="0.2">
      <c r="C20" s="75" t="s">
        <v>69</v>
      </c>
      <c r="D20" s="65">
        <v>309</v>
      </c>
      <c r="E20" s="44">
        <v>309</v>
      </c>
      <c r="F20" s="17" t="s">
        <v>70</v>
      </c>
      <c r="G20" s="44">
        <v>0</v>
      </c>
      <c r="H20" s="44">
        <v>0</v>
      </c>
    </row>
    <row r="21" spans="1:243" ht="12" customHeight="1" x14ac:dyDescent="0.2">
      <c r="C21" s="77" t="s">
        <v>71</v>
      </c>
      <c r="D21" s="50">
        <v>441</v>
      </c>
      <c r="E21" s="78">
        <v>442</v>
      </c>
      <c r="F21" s="79" t="s">
        <v>72</v>
      </c>
      <c r="G21" s="44">
        <v>-5698</v>
      </c>
      <c r="H21" s="44">
        <v>-4201</v>
      </c>
    </row>
    <row r="22" spans="1:243" ht="34.5" customHeight="1" x14ac:dyDescent="0.2">
      <c r="C22" s="59" t="s">
        <v>73</v>
      </c>
      <c r="D22" s="80">
        <v>1496</v>
      </c>
      <c r="E22" s="44">
        <v>1667</v>
      </c>
      <c r="F22" s="81"/>
      <c r="G22" s="71">
        <v>0</v>
      </c>
      <c r="H22" s="71">
        <v>0</v>
      </c>
    </row>
    <row r="23" spans="1:243" ht="12" customHeight="1" x14ac:dyDescent="0.2">
      <c r="C23" s="64" t="s">
        <v>74</v>
      </c>
      <c r="D23" s="50">
        <v>488</v>
      </c>
      <c r="E23" s="60">
        <v>554</v>
      </c>
      <c r="F23" s="73" t="s">
        <v>75</v>
      </c>
      <c r="G23" s="74">
        <v>-5698</v>
      </c>
      <c r="H23" s="74">
        <v>-4201</v>
      </c>
    </row>
    <row r="24" spans="1:243" ht="34.5" customHeight="1" x14ac:dyDescent="0.2">
      <c r="C24" s="59" t="s">
        <v>76</v>
      </c>
      <c r="D24" s="50">
        <v>40</v>
      </c>
      <c r="E24" s="50">
        <v>40</v>
      </c>
      <c r="F24" s="82" t="s">
        <v>77</v>
      </c>
      <c r="G24" s="41">
        <v>-802</v>
      </c>
      <c r="H24" s="41">
        <v>-752</v>
      </c>
    </row>
    <row r="25" spans="1:243" ht="12" customHeight="1" x14ac:dyDescent="0.2">
      <c r="C25" s="67" t="s">
        <v>78</v>
      </c>
      <c r="D25" s="68">
        <v>2774</v>
      </c>
      <c r="E25" s="83">
        <v>3012</v>
      </c>
      <c r="F25" s="73" t="s">
        <v>79</v>
      </c>
      <c r="G25" s="74">
        <v>20500</v>
      </c>
      <c r="H25" s="74">
        <v>22047</v>
      </c>
    </row>
    <row r="26" spans="1:243" ht="12" customHeight="1" x14ac:dyDescent="0.2">
      <c r="C26" s="38" t="s">
        <v>80</v>
      </c>
      <c r="D26" s="72">
        <v>0</v>
      </c>
      <c r="E26" s="72">
        <v>0</v>
      </c>
      <c r="F26" s="82" t="s">
        <v>81</v>
      </c>
      <c r="G26" s="41">
        <v>0</v>
      </c>
      <c r="H26" s="41">
        <v>0</v>
      </c>
    </row>
    <row r="27" spans="1:243" ht="34.5" customHeight="1" x14ac:dyDescent="0.2">
      <c r="C27" s="75" t="s">
        <v>82</v>
      </c>
      <c r="D27" s="50">
        <v>0</v>
      </c>
      <c r="E27" s="80">
        <v>0</v>
      </c>
      <c r="F27" s="55" t="s">
        <v>83</v>
      </c>
      <c r="G27" s="44">
        <v>13</v>
      </c>
      <c r="H27" s="44">
        <v>53</v>
      </c>
    </row>
    <row r="28" spans="1:243" s="84" customFormat="1" ht="28.5" customHeight="1" x14ac:dyDescent="0.2">
      <c r="A28" s="85"/>
      <c r="B28" s="85"/>
      <c r="C28" s="86" t="s">
        <v>84</v>
      </c>
      <c r="D28" s="87">
        <v>0</v>
      </c>
      <c r="E28" s="87">
        <v>0</v>
      </c>
      <c r="F28" s="88" t="s">
        <v>85</v>
      </c>
      <c r="G28" s="89">
        <v>0</v>
      </c>
      <c r="H28" s="44">
        <v>0</v>
      </c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  <c r="BM28" s="85"/>
      <c r="BN28" s="85"/>
      <c r="BO28" s="85"/>
      <c r="BP28" s="85"/>
      <c r="BQ28" s="85"/>
      <c r="BR28" s="85"/>
      <c r="BS28" s="85"/>
      <c r="BT28" s="85"/>
      <c r="BU28" s="85"/>
      <c r="BV28" s="85"/>
      <c r="BW28" s="85"/>
      <c r="BX28" s="85"/>
      <c r="BY28" s="85"/>
      <c r="BZ28" s="85"/>
      <c r="CA28" s="85"/>
      <c r="CB28" s="85"/>
      <c r="CC28" s="85"/>
      <c r="CD28" s="85"/>
      <c r="CE28" s="85"/>
      <c r="CF28" s="85"/>
      <c r="CG28" s="85"/>
      <c r="CH28" s="85"/>
      <c r="CI28" s="85"/>
      <c r="CJ28" s="85"/>
      <c r="CK28" s="85"/>
      <c r="CL28" s="85"/>
      <c r="CM28" s="85"/>
      <c r="CN28" s="85"/>
      <c r="CO28" s="85"/>
      <c r="CP28" s="85"/>
      <c r="CQ28" s="85"/>
      <c r="CR28" s="85"/>
      <c r="CS28" s="85"/>
      <c r="CT28" s="85"/>
      <c r="CU28" s="85"/>
      <c r="CV28" s="85"/>
      <c r="CW28" s="85"/>
      <c r="CX28" s="85"/>
      <c r="CY28" s="85"/>
      <c r="CZ28" s="85"/>
      <c r="DA28" s="85"/>
      <c r="DB28" s="85"/>
      <c r="DC28" s="85"/>
      <c r="DD28" s="85"/>
      <c r="DE28" s="85"/>
      <c r="DF28" s="85"/>
      <c r="DG28" s="85"/>
      <c r="DH28" s="85"/>
      <c r="DI28" s="85"/>
      <c r="DJ28" s="85"/>
      <c r="DK28" s="85"/>
      <c r="DL28" s="85"/>
      <c r="DM28" s="85"/>
      <c r="DN28" s="85"/>
      <c r="DO28" s="85"/>
      <c r="DP28" s="85"/>
      <c r="DQ28" s="85"/>
      <c r="DR28" s="85"/>
      <c r="DS28" s="85"/>
      <c r="DT28" s="85"/>
      <c r="DU28" s="85"/>
      <c r="DV28" s="85"/>
      <c r="DW28" s="85"/>
      <c r="DX28" s="85"/>
      <c r="DY28" s="85"/>
      <c r="DZ28" s="85"/>
      <c r="EA28" s="85"/>
      <c r="EB28" s="85"/>
      <c r="EC28" s="85"/>
      <c r="ED28" s="85"/>
      <c r="EE28" s="85"/>
      <c r="EF28" s="85"/>
      <c r="EG28" s="85"/>
      <c r="EH28" s="85"/>
      <c r="EI28" s="85"/>
      <c r="EJ28" s="85"/>
      <c r="EK28" s="85"/>
      <c r="EL28" s="85"/>
      <c r="EM28" s="85"/>
      <c r="EN28" s="85"/>
      <c r="EO28" s="85"/>
      <c r="EP28" s="85"/>
      <c r="EQ28" s="85"/>
      <c r="ER28" s="85"/>
      <c r="ES28" s="85"/>
      <c r="ET28" s="85"/>
      <c r="EU28" s="85"/>
      <c r="EV28" s="85"/>
      <c r="EW28" s="85"/>
      <c r="EX28" s="85"/>
      <c r="EY28" s="85"/>
      <c r="EZ28" s="85"/>
      <c r="FA28" s="85"/>
      <c r="FB28" s="85"/>
      <c r="FC28" s="85"/>
      <c r="FD28" s="85"/>
      <c r="FE28" s="85"/>
      <c r="FF28" s="85"/>
      <c r="FG28" s="85"/>
      <c r="FH28" s="85"/>
      <c r="FI28" s="85"/>
      <c r="FJ28" s="85"/>
      <c r="FK28" s="85"/>
      <c r="FL28" s="85"/>
      <c r="FM28" s="85"/>
      <c r="FN28" s="85"/>
      <c r="FO28" s="85"/>
      <c r="FP28" s="85"/>
      <c r="FQ28" s="85"/>
      <c r="FR28" s="85"/>
      <c r="FS28" s="85"/>
      <c r="FT28" s="85"/>
      <c r="FU28" s="85"/>
      <c r="FV28" s="85"/>
      <c r="FW28" s="85"/>
      <c r="FX28" s="85"/>
      <c r="FY28" s="85"/>
      <c r="FZ28" s="85"/>
      <c r="GA28" s="85"/>
      <c r="GB28" s="85"/>
      <c r="GC28" s="85"/>
      <c r="GD28" s="85"/>
      <c r="GE28" s="85"/>
      <c r="GF28" s="85"/>
      <c r="GG28" s="85"/>
      <c r="GH28" s="85"/>
      <c r="GI28" s="85"/>
      <c r="GJ28" s="85"/>
      <c r="GK28" s="85"/>
      <c r="GL28" s="85"/>
      <c r="GM28" s="85"/>
      <c r="GN28" s="85"/>
      <c r="GO28" s="85"/>
      <c r="GP28" s="85"/>
      <c r="GQ28" s="85"/>
      <c r="GR28" s="85"/>
      <c r="GS28" s="85"/>
      <c r="GT28" s="85"/>
      <c r="GU28" s="85"/>
      <c r="GV28" s="85"/>
      <c r="GW28" s="85"/>
      <c r="GX28" s="85"/>
      <c r="GY28" s="85"/>
      <c r="GZ28" s="85"/>
      <c r="HA28" s="85"/>
      <c r="HB28" s="85"/>
      <c r="HC28" s="85"/>
      <c r="HD28" s="85"/>
      <c r="HE28" s="85"/>
      <c r="HF28" s="85"/>
      <c r="HG28" s="85"/>
      <c r="HH28" s="85"/>
      <c r="HI28" s="85"/>
      <c r="HJ28" s="85"/>
      <c r="HK28" s="85"/>
      <c r="HL28" s="85"/>
      <c r="HM28" s="85"/>
      <c r="HN28" s="85"/>
      <c r="HO28" s="85"/>
      <c r="HP28" s="85"/>
      <c r="HQ28" s="85"/>
      <c r="HR28" s="85"/>
      <c r="HS28" s="85"/>
      <c r="HT28" s="85"/>
      <c r="HU28" s="85"/>
      <c r="HV28" s="85"/>
      <c r="HW28" s="85"/>
      <c r="HX28" s="85"/>
      <c r="HY28" s="85"/>
      <c r="HZ28" s="85"/>
      <c r="IA28" s="85"/>
      <c r="IB28" s="85"/>
      <c r="IC28" s="85"/>
      <c r="ID28" s="85"/>
      <c r="IE28" s="85"/>
      <c r="IF28" s="85"/>
      <c r="IG28" s="85"/>
      <c r="IH28" s="85"/>
      <c r="II28" s="85"/>
    </row>
    <row r="29" spans="1:243" ht="33" customHeight="1" x14ac:dyDescent="0.2">
      <c r="C29" s="90" t="s">
        <v>86</v>
      </c>
      <c r="D29" s="50">
        <v>142</v>
      </c>
      <c r="E29" s="50">
        <v>142</v>
      </c>
      <c r="F29" s="91" t="s">
        <v>87</v>
      </c>
      <c r="G29" s="44">
        <v>0</v>
      </c>
      <c r="H29" s="44">
        <v>0</v>
      </c>
    </row>
    <row r="30" spans="1:243" ht="25.5" customHeight="1" x14ac:dyDescent="0.2">
      <c r="C30" s="59" t="s">
        <v>88</v>
      </c>
      <c r="D30" s="50">
        <v>0</v>
      </c>
      <c r="E30" s="50">
        <v>0</v>
      </c>
      <c r="F30" s="91" t="s">
        <v>89</v>
      </c>
      <c r="G30" s="44">
        <v>0</v>
      </c>
      <c r="H30" s="44">
        <v>0</v>
      </c>
    </row>
    <row r="31" spans="1:243" ht="12" customHeight="1" x14ac:dyDescent="0.2">
      <c r="C31" s="92" t="s">
        <v>90</v>
      </c>
      <c r="D31" s="50">
        <v>0</v>
      </c>
      <c r="E31" s="50">
        <v>0</v>
      </c>
      <c r="F31" s="93"/>
      <c r="G31" s="47">
        <v>0</v>
      </c>
      <c r="H31" s="47">
        <v>0</v>
      </c>
    </row>
    <row r="32" spans="1:243" ht="12" customHeight="1" x14ac:dyDescent="0.2">
      <c r="C32" s="75" t="s">
        <v>91</v>
      </c>
      <c r="D32" s="50">
        <v>0</v>
      </c>
      <c r="E32" s="80">
        <v>0</v>
      </c>
      <c r="F32" s="73" t="s">
        <v>92</v>
      </c>
      <c r="G32" s="94">
        <v>13</v>
      </c>
      <c r="H32" s="94">
        <v>53</v>
      </c>
    </row>
    <row r="33" spans="3:9" ht="12" customHeight="1" x14ac:dyDescent="0.2">
      <c r="C33" s="75" t="s">
        <v>93</v>
      </c>
      <c r="D33" s="50">
        <v>0</v>
      </c>
      <c r="E33" s="50">
        <v>0</v>
      </c>
      <c r="F33" s="95" t="s">
        <v>94</v>
      </c>
      <c r="G33" s="41">
        <v>0</v>
      </c>
      <c r="H33" s="41">
        <v>0</v>
      </c>
    </row>
    <row r="34" spans="3:9" ht="36.75" customHeight="1" x14ac:dyDescent="0.2">
      <c r="C34" s="77"/>
      <c r="D34" s="96">
        <v>0</v>
      </c>
      <c r="E34" s="46">
        <v>0</v>
      </c>
      <c r="F34" s="55" t="s">
        <v>95</v>
      </c>
      <c r="G34" s="42">
        <v>0</v>
      </c>
      <c r="H34" s="42">
        <v>0</v>
      </c>
    </row>
    <row r="35" spans="3:9" ht="12" customHeight="1" x14ac:dyDescent="0.2">
      <c r="C35" s="67" t="s">
        <v>96</v>
      </c>
      <c r="D35" s="68">
        <v>142</v>
      </c>
      <c r="E35" s="69">
        <v>142</v>
      </c>
      <c r="F35" s="97" t="s">
        <v>97</v>
      </c>
      <c r="G35" s="44">
        <v>0</v>
      </c>
      <c r="H35" s="44">
        <v>0</v>
      </c>
    </row>
    <row r="36" spans="3:9" ht="12" customHeight="1" x14ac:dyDescent="0.2">
      <c r="C36" s="38" t="s">
        <v>98</v>
      </c>
      <c r="D36" s="72">
        <v>423</v>
      </c>
      <c r="E36" s="72">
        <v>489</v>
      </c>
      <c r="F36" s="98" t="s">
        <v>99</v>
      </c>
      <c r="G36" s="99">
        <v>0</v>
      </c>
      <c r="H36" s="99">
        <v>0</v>
      </c>
    </row>
    <row r="37" spans="3:9" ht="30" customHeight="1" x14ac:dyDescent="0.2">
      <c r="C37" s="77"/>
      <c r="D37" s="96">
        <v>0</v>
      </c>
      <c r="E37" s="46">
        <v>0</v>
      </c>
      <c r="F37" s="55" t="s">
        <v>100</v>
      </c>
      <c r="G37" s="42">
        <v>0</v>
      </c>
      <c r="H37" s="42">
        <v>0</v>
      </c>
    </row>
    <row r="38" spans="3:9" ht="12" customHeight="1" x14ac:dyDescent="0.2">
      <c r="C38" s="67" t="s">
        <v>101</v>
      </c>
      <c r="D38" s="68">
        <v>18501</v>
      </c>
      <c r="E38" s="100">
        <v>19325</v>
      </c>
      <c r="F38" s="101" t="s">
        <v>97</v>
      </c>
      <c r="G38" s="44">
        <v>0</v>
      </c>
      <c r="H38" s="44">
        <v>0</v>
      </c>
    </row>
    <row r="39" spans="3:9" ht="12" customHeight="1" x14ac:dyDescent="0.2">
      <c r="C39" s="102" t="s">
        <v>102</v>
      </c>
      <c r="D39" s="103">
        <v>0</v>
      </c>
      <c r="E39" s="103">
        <v>0</v>
      </c>
      <c r="F39" s="104" t="s">
        <v>99</v>
      </c>
      <c r="G39" s="44">
        <v>0</v>
      </c>
      <c r="H39" s="44">
        <v>0</v>
      </c>
    </row>
    <row r="40" spans="3:9" ht="12" customHeight="1" x14ac:dyDescent="0.2">
      <c r="C40" s="105" t="s">
        <v>103</v>
      </c>
      <c r="D40" s="41">
        <v>0</v>
      </c>
      <c r="E40" s="41">
        <v>0</v>
      </c>
      <c r="F40" s="91" t="s">
        <v>104</v>
      </c>
      <c r="G40" s="42">
        <v>40</v>
      </c>
      <c r="H40" s="42">
        <v>23</v>
      </c>
    </row>
    <row r="41" spans="3:9" ht="12" customHeight="1" x14ac:dyDescent="0.2">
      <c r="C41" s="106" t="s">
        <v>105</v>
      </c>
      <c r="D41" s="44">
        <v>181</v>
      </c>
      <c r="E41" s="44">
        <v>241</v>
      </c>
      <c r="F41" s="98" t="s">
        <v>97</v>
      </c>
      <c r="G41" s="44">
        <v>40</v>
      </c>
      <c r="H41" s="44">
        <v>23</v>
      </c>
    </row>
    <row r="42" spans="3:9" ht="12" customHeight="1" x14ac:dyDescent="0.2">
      <c r="C42" s="106" t="s">
        <v>106</v>
      </c>
      <c r="D42" s="44">
        <v>0</v>
      </c>
      <c r="E42" s="44">
        <v>0</v>
      </c>
      <c r="F42" s="104" t="s">
        <v>99</v>
      </c>
      <c r="G42" s="44">
        <v>0</v>
      </c>
      <c r="H42" s="44">
        <v>0</v>
      </c>
    </row>
    <row r="43" spans="3:9" ht="12" customHeight="1" x14ac:dyDescent="0.2">
      <c r="C43" s="106" t="s">
        <v>107</v>
      </c>
      <c r="D43" s="44">
        <v>826</v>
      </c>
      <c r="E43" s="44">
        <v>1005</v>
      </c>
      <c r="F43" s="91" t="s">
        <v>108</v>
      </c>
      <c r="G43" s="42">
        <v>366</v>
      </c>
      <c r="H43" s="42">
        <v>181</v>
      </c>
    </row>
    <row r="44" spans="3:9" ht="12" customHeight="1" x14ac:dyDescent="0.2">
      <c r="C44" s="106" t="s">
        <v>109</v>
      </c>
      <c r="D44" s="44">
        <v>0</v>
      </c>
      <c r="E44" s="44">
        <v>0</v>
      </c>
      <c r="F44" s="98" t="s">
        <v>97</v>
      </c>
      <c r="G44" s="44">
        <v>366</v>
      </c>
      <c r="H44" s="44">
        <v>181</v>
      </c>
    </row>
    <row r="45" spans="3:9" ht="12" customHeight="1" x14ac:dyDescent="0.2">
      <c r="C45" s="106" t="s">
        <v>110</v>
      </c>
      <c r="D45" s="44">
        <v>826</v>
      </c>
      <c r="E45" s="44">
        <v>1005</v>
      </c>
      <c r="F45" s="104" t="s">
        <v>99</v>
      </c>
      <c r="G45" s="44">
        <v>0</v>
      </c>
      <c r="H45" s="44">
        <v>0</v>
      </c>
    </row>
    <row r="46" spans="3:9" ht="12" customHeight="1" x14ac:dyDescent="0.2">
      <c r="C46" s="106" t="s">
        <v>111</v>
      </c>
      <c r="D46" s="44">
        <v>0</v>
      </c>
      <c r="E46" s="44">
        <v>0</v>
      </c>
      <c r="F46" s="91" t="s">
        <v>112</v>
      </c>
      <c r="G46" s="44">
        <v>0</v>
      </c>
      <c r="H46" s="44">
        <v>0</v>
      </c>
      <c r="I46" s="107"/>
    </row>
    <row r="47" spans="3:9" ht="12" customHeight="1" x14ac:dyDescent="0.2">
      <c r="C47" s="108"/>
      <c r="D47" s="47">
        <v>0</v>
      </c>
      <c r="E47" s="47">
        <v>0</v>
      </c>
      <c r="F47" s="98" t="s">
        <v>97</v>
      </c>
      <c r="G47" s="44">
        <v>0</v>
      </c>
      <c r="H47" s="44">
        <v>0</v>
      </c>
      <c r="I47" s="107"/>
    </row>
    <row r="48" spans="3:9" ht="12" customHeight="1" x14ac:dyDescent="0.2">
      <c r="C48" s="67" t="s">
        <v>113</v>
      </c>
      <c r="D48" s="68">
        <v>1007</v>
      </c>
      <c r="E48" s="100">
        <v>1246</v>
      </c>
      <c r="F48" s="109" t="s">
        <v>99</v>
      </c>
      <c r="G48" s="44">
        <v>0</v>
      </c>
      <c r="H48" s="44">
        <v>0</v>
      </c>
      <c r="I48" s="107"/>
    </row>
    <row r="49" spans="3:9" ht="32.25" customHeight="1" x14ac:dyDescent="0.2">
      <c r="C49" s="105" t="s">
        <v>114</v>
      </c>
      <c r="D49" s="41">
        <v>0</v>
      </c>
      <c r="E49" s="110">
        <v>0</v>
      </c>
      <c r="F49" s="55" t="s">
        <v>115</v>
      </c>
      <c r="G49" s="42">
        <v>0</v>
      </c>
      <c r="H49" s="42">
        <v>0</v>
      </c>
      <c r="I49" s="107"/>
    </row>
    <row r="50" spans="3:9" ht="12" customHeight="1" x14ac:dyDescent="0.2">
      <c r="C50" s="106" t="s">
        <v>116</v>
      </c>
      <c r="D50" s="44">
        <v>1654</v>
      </c>
      <c r="E50" s="44">
        <v>1808</v>
      </c>
      <c r="F50" s="111" t="s">
        <v>97</v>
      </c>
      <c r="G50" s="44">
        <v>0</v>
      </c>
      <c r="H50" s="44">
        <v>0</v>
      </c>
      <c r="I50" s="107"/>
    </row>
    <row r="51" spans="3:9" ht="12" customHeight="1" x14ac:dyDescent="0.2">
      <c r="C51" s="106" t="s">
        <v>117</v>
      </c>
      <c r="D51" s="44">
        <v>0</v>
      </c>
      <c r="E51" s="44">
        <v>0</v>
      </c>
      <c r="F51" s="98" t="s">
        <v>99</v>
      </c>
      <c r="G51" s="44">
        <v>0</v>
      </c>
      <c r="H51" s="44">
        <v>0</v>
      </c>
      <c r="I51" s="107"/>
    </row>
    <row r="52" spans="3:9" ht="40.5" customHeight="1" x14ac:dyDescent="0.2">
      <c r="C52" s="106" t="s">
        <v>118</v>
      </c>
      <c r="D52" s="44">
        <v>0</v>
      </c>
      <c r="E52" s="44">
        <v>0</v>
      </c>
      <c r="F52" s="55" t="s">
        <v>119</v>
      </c>
      <c r="G52" s="42">
        <v>0</v>
      </c>
      <c r="H52" s="42">
        <v>0</v>
      </c>
      <c r="I52" s="107"/>
    </row>
    <row r="53" spans="3:9" ht="12" customHeight="1" x14ac:dyDescent="0.2">
      <c r="C53" s="108" t="s">
        <v>117</v>
      </c>
      <c r="D53" s="44">
        <v>0</v>
      </c>
      <c r="E53" s="44">
        <v>0</v>
      </c>
      <c r="F53" s="111" t="s">
        <v>97</v>
      </c>
      <c r="G53" s="44">
        <v>0</v>
      </c>
      <c r="H53" s="44">
        <v>0</v>
      </c>
      <c r="I53" s="107"/>
    </row>
    <row r="54" spans="3:9" ht="30.75" customHeight="1" x14ac:dyDescent="0.2">
      <c r="C54" s="59" t="s">
        <v>120</v>
      </c>
      <c r="D54" s="112">
        <v>0</v>
      </c>
      <c r="E54" s="44">
        <v>0</v>
      </c>
      <c r="F54" s="104" t="s">
        <v>99</v>
      </c>
      <c r="G54" s="44">
        <v>0</v>
      </c>
      <c r="H54" s="44">
        <v>0</v>
      </c>
      <c r="I54" s="107"/>
    </row>
    <row r="55" spans="3:9" ht="12" customHeight="1" x14ac:dyDescent="0.2">
      <c r="C55" s="113" t="s">
        <v>117</v>
      </c>
      <c r="D55" s="44">
        <v>0</v>
      </c>
      <c r="E55" s="44">
        <v>0</v>
      </c>
      <c r="F55" s="91" t="s">
        <v>121</v>
      </c>
      <c r="G55" s="42">
        <v>605</v>
      </c>
      <c r="H55" s="42">
        <v>237</v>
      </c>
      <c r="I55" s="107"/>
    </row>
    <row r="56" spans="3:9" ht="12" customHeight="1" x14ac:dyDescent="0.2">
      <c r="C56" s="106" t="s">
        <v>122</v>
      </c>
      <c r="D56" s="44">
        <v>77</v>
      </c>
      <c r="E56" s="44">
        <v>72</v>
      </c>
      <c r="F56" s="98" t="s">
        <v>97</v>
      </c>
      <c r="G56" s="44">
        <v>605</v>
      </c>
      <c r="H56" s="44">
        <v>237</v>
      </c>
      <c r="I56" s="107"/>
    </row>
    <row r="57" spans="3:9" ht="12" customHeight="1" x14ac:dyDescent="0.2">
      <c r="C57" s="106" t="s">
        <v>117</v>
      </c>
      <c r="D57" s="44">
        <v>0</v>
      </c>
      <c r="E57" s="44">
        <v>0</v>
      </c>
      <c r="F57" s="104" t="s">
        <v>99</v>
      </c>
      <c r="G57" s="44">
        <v>0</v>
      </c>
      <c r="H57" s="44">
        <v>0</v>
      </c>
      <c r="I57" s="107"/>
    </row>
    <row r="58" spans="3:9" ht="12" customHeight="1" x14ac:dyDescent="0.2">
      <c r="C58" s="108"/>
      <c r="D58" s="47">
        <v>0</v>
      </c>
      <c r="E58" s="47">
        <v>0</v>
      </c>
      <c r="F58" s="91" t="s">
        <v>123</v>
      </c>
      <c r="G58" s="42">
        <v>85</v>
      </c>
      <c r="H58" s="42">
        <v>112</v>
      </c>
      <c r="I58" s="107"/>
    </row>
    <row r="59" spans="3:9" ht="12" customHeight="1" x14ac:dyDescent="0.2">
      <c r="C59" s="67" t="s">
        <v>124</v>
      </c>
      <c r="D59" s="74">
        <v>1731</v>
      </c>
      <c r="E59" s="74">
        <v>1880</v>
      </c>
      <c r="F59" s="109" t="s">
        <v>97</v>
      </c>
      <c r="G59" s="44">
        <v>85</v>
      </c>
      <c r="H59" s="44">
        <v>112</v>
      </c>
      <c r="I59" s="107"/>
    </row>
    <row r="60" spans="3:9" ht="12" customHeight="1" x14ac:dyDescent="0.2">
      <c r="C60" s="102" t="s">
        <v>125</v>
      </c>
      <c r="D60" s="103">
        <v>0</v>
      </c>
      <c r="E60" s="103">
        <v>0</v>
      </c>
      <c r="F60" s="104" t="s">
        <v>99</v>
      </c>
      <c r="G60" s="44">
        <v>0</v>
      </c>
      <c r="H60" s="44">
        <v>0</v>
      </c>
      <c r="I60" s="107"/>
    </row>
    <row r="61" spans="3:9" ht="12" customHeight="1" x14ac:dyDescent="0.2">
      <c r="C61" s="114" t="s">
        <v>82</v>
      </c>
      <c r="D61" s="63">
        <v>0</v>
      </c>
      <c r="E61" s="63">
        <v>0</v>
      </c>
      <c r="F61" s="91" t="s">
        <v>126</v>
      </c>
      <c r="G61" s="42">
        <v>387</v>
      </c>
      <c r="H61" s="42">
        <v>96</v>
      </c>
      <c r="I61" s="107"/>
    </row>
    <row r="62" spans="3:9" ht="12" customHeight="1" x14ac:dyDescent="0.2">
      <c r="C62" s="114" t="s">
        <v>127</v>
      </c>
      <c r="D62" s="63">
        <v>0</v>
      </c>
      <c r="E62" s="63">
        <v>0</v>
      </c>
      <c r="F62" s="98" t="s">
        <v>97</v>
      </c>
      <c r="G62" s="44">
        <v>387</v>
      </c>
      <c r="H62" s="44">
        <v>96</v>
      </c>
      <c r="I62" s="107"/>
    </row>
    <row r="63" spans="3:9" ht="12" customHeight="1" x14ac:dyDescent="0.2">
      <c r="C63" s="115" t="s">
        <v>128</v>
      </c>
      <c r="D63" s="71">
        <v>0</v>
      </c>
      <c r="E63" s="71">
        <v>0</v>
      </c>
      <c r="F63" s="104" t="s">
        <v>99</v>
      </c>
      <c r="G63" s="44">
        <v>0</v>
      </c>
      <c r="H63" s="44">
        <v>0</v>
      </c>
      <c r="I63" s="107"/>
    </row>
    <row r="64" spans="3:9" ht="12" customHeight="1" x14ac:dyDescent="0.2">
      <c r="C64" s="67" t="s">
        <v>96</v>
      </c>
      <c r="D64" s="74">
        <v>0</v>
      </c>
      <c r="E64" s="74">
        <v>0</v>
      </c>
      <c r="F64" s="116" t="s">
        <v>129</v>
      </c>
      <c r="G64" s="42">
        <v>133</v>
      </c>
      <c r="H64" s="42">
        <v>28</v>
      </c>
      <c r="I64" s="107"/>
    </row>
    <row r="65" spans="1:243" ht="12" customHeight="1" x14ac:dyDescent="0.2">
      <c r="C65" s="102" t="s">
        <v>130</v>
      </c>
      <c r="D65" s="117">
        <v>0</v>
      </c>
      <c r="E65" s="103">
        <v>0</v>
      </c>
      <c r="F65" s="98" t="s">
        <v>97</v>
      </c>
      <c r="G65" s="44">
        <v>133</v>
      </c>
      <c r="H65" s="44">
        <v>28</v>
      </c>
      <c r="I65" s="107"/>
    </row>
    <row r="66" spans="1:243" ht="12" customHeight="1" x14ac:dyDescent="0.2">
      <c r="C66" s="118" t="s">
        <v>131</v>
      </c>
      <c r="D66" s="119">
        <v>8</v>
      </c>
      <c r="E66" s="63">
        <v>12</v>
      </c>
      <c r="F66" s="104" t="s">
        <v>99</v>
      </c>
      <c r="G66" s="44">
        <v>0</v>
      </c>
      <c r="H66" s="44">
        <v>0</v>
      </c>
      <c r="I66" s="107"/>
    </row>
    <row r="67" spans="1:243" ht="12" customHeight="1" x14ac:dyDescent="0.2">
      <c r="C67" s="120" t="s">
        <v>132</v>
      </c>
      <c r="D67" s="121">
        <v>296</v>
      </c>
      <c r="E67" s="71">
        <v>90</v>
      </c>
      <c r="F67" s="122"/>
      <c r="G67" s="47">
        <v>0</v>
      </c>
      <c r="H67" s="47">
        <v>0</v>
      </c>
      <c r="I67" s="107"/>
    </row>
    <row r="68" spans="1:243" ht="12" customHeight="1" x14ac:dyDescent="0.2">
      <c r="C68" s="67" t="s">
        <v>133</v>
      </c>
      <c r="D68" s="74">
        <v>304</v>
      </c>
      <c r="E68" s="74">
        <v>102</v>
      </c>
      <c r="F68" s="73" t="s">
        <v>134</v>
      </c>
      <c r="G68" s="74">
        <v>1011</v>
      </c>
      <c r="H68" s="74">
        <v>441</v>
      </c>
      <c r="I68" s="107"/>
    </row>
    <row r="69" spans="1:243" ht="12" customHeight="1" x14ac:dyDescent="0.2">
      <c r="C69" s="67" t="s">
        <v>135</v>
      </c>
      <c r="D69" s="74">
        <v>3042</v>
      </c>
      <c r="E69" s="74">
        <v>3228</v>
      </c>
      <c r="F69" s="123" t="s">
        <v>97</v>
      </c>
      <c r="G69" s="124">
        <v>1011</v>
      </c>
      <c r="H69" s="124">
        <v>441</v>
      </c>
    </row>
    <row r="70" spans="1:243" ht="12" customHeight="1" x14ac:dyDescent="0.2">
      <c r="C70" s="125"/>
      <c r="D70" s="103">
        <v>0</v>
      </c>
      <c r="E70" s="126">
        <v>0</v>
      </c>
      <c r="F70" s="127" t="s">
        <v>99</v>
      </c>
      <c r="G70" s="94">
        <v>0</v>
      </c>
      <c r="H70" s="94">
        <v>0</v>
      </c>
    </row>
    <row r="71" spans="1:243" ht="45.75" customHeight="1" x14ac:dyDescent="0.2">
      <c r="C71" s="128" t="s">
        <v>136</v>
      </c>
      <c r="D71" s="42">
        <v>3</v>
      </c>
      <c r="E71" s="42">
        <v>15</v>
      </c>
      <c r="F71" s="76" t="s">
        <v>137</v>
      </c>
      <c r="G71" s="39">
        <v>22</v>
      </c>
      <c r="H71" s="39">
        <v>27</v>
      </c>
    </row>
    <row r="72" spans="1:243" ht="12" customHeight="1" x14ac:dyDescent="0.2">
      <c r="C72" s="128"/>
      <c r="D72" s="44">
        <v>0</v>
      </c>
      <c r="E72" s="44">
        <v>0</v>
      </c>
      <c r="F72" s="91" t="s">
        <v>138</v>
      </c>
      <c r="G72" s="44">
        <v>21</v>
      </c>
      <c r="H72" s="44">
        <v>21</v>
      </c>
    </row>
    <row r="73" spans="1:243" ht="12" customHeight="1" x14ac:dyDescent="0.2">
      <c r="C73" s="106"/>
      <c r="D73" s="44">
        <v>0</v>
      </c>
      <c r="E73" s="44">
        <v>0</v>
      </c>
      <c r="F73" s="91" t="s">
        <v>139</v>
      </c>
      <c r="G73" s="44">
        <v>1</v>
      </c>
      <c r="H73" s="44">
        <v>6</v>
      </c>
    </row>
    <row r="74" spans="1:243" ht="12" customHeight="1" x14ac:dyDescent="0.2">
      <c r="C74" s="129" t="s">
        <v>140</v>
      </c>
      <c r="D74" s="130">
        <v>21546</v>
      </c>
      <c r="E74" s="130">
        <v>22568</v>
      </c>
      <c r="F74" s="131" t="s">
        <v>141</v>
      </c>
      <c r="G74" s="74">
        <v>21546</v>
      </c>
      <c r="H74" s="74">
        <v>22568</v>
      </c>
    </row>
    <row r="75" spans="1:243" ht="12" customHeight="1" x14ac:dyDescent="0.2">
      <c r="C75" s="132"/>
      <c r="D75" s="133"/>
      <c r="E75" s="133"/>
      <c r="F75" s="134"/>
      <c r="G75" s="135"/>
      <c r="H75" s="135"/>
    </row>
    <row r="77" spans="1:243" s="137" customFormat="1" ht="12" customHeight="1" x14ac:dyDescent="0.2">
      <c r="A77" s="136"/>
      <c r="B77" s="136"/>
      <c r="C77" s="17" t="str">
        <f ca="1">"Дата"&amp;TEXT(DateReport," dd.mm.yyyy")</f>
        <v>Дата 22.10.2015</v>
      </c>
      <c r="D77" s="18"/>
      <c r="E77" s="18"/>
      <c r="F77" s="17" t="str">
        <f>"Ръководител : "&amp;FirmaUpravitel</f>
        <v>Ръководител : Владимир Щърбанов</v>
      </c>
      <c r="G77" s="18"/>
      <c r="H77" s="18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136"/>
      <c r="AJ77" s="136"/>
      <c r="AK77" s="136"/>
      <c r="AL77" s="136"/>
      <c r="AM77" s="136"/>
      <c r="AN77" s="136"/>
      <c r="AO77" s="136"/>
      <c r="AP77" s="136"/>
      <c r="AQ77" s="136"/>
      <c r="AR77" s="136"/>
      <c r="AS77" s="136"/>
      <c r="AT77" s="136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136"/>
      <c r="BF77" s="136"/>
      <c r="BG77" s="136"/>
      <c r="BH77" s="136"/>
      <c r="BI77" s="136"/>
      <c r="BJ77" s="136"/>
      <c r="BK77" s="136"/>
      <c r="BL77" s="136"/>
      <c r="BM77" s="136"/>
      <c r="BN77" s="136"/>
      <c r="BO77" s="136"/>
      <c r="BP77" s="136"/>
      <c r="BQ77" s="136"/>
      <c r="BR77" s="136"/>
      <c r="BS77" s="136"/>
      <c r="BT77" s="136"/>
      <c r="BU77" s="136"/>
      <c r="BV77" s="136"/>
      <c r="BW77" s="136"/>
      <c r="BX77" s="136"/>
      <c r="BY77" s="136"/>
      <c r="BZ77" s="136"/>
      <c r="CA77" s="136"/>
      <c r="CB77" s="136"/>
      <c r="CC77" s="136"/>
      <c r="CD77" s="136"/>
      <c r="CE77" s="136"/>
      <c r="CF77" s="136"/>
      <c r="CG77" s="136"/>
      <c r="CH77" s="136"/>
      <c r="CI77" s="136"/>
      <c r="CJ77" s="136"/>
      <c r="CK77" s="136"/>
      <c r="CL77" s="136"/>
      <c r="CM77" s="136"/>
      <c r="CN77" s="136"/>
      <c r="CO77" s="136"/>
      <c r="CP77" s="136"/>
      <c r="CQ77" s="136"/>
      <c r="CR77" s="136"/>
      <c r="CS77" s="136"/>
      <c r="CT77" s="136"/>
      <c r="CU77" s="136"/>
      <c r="CV77" s="136"/>
      <c r="CW77" s="136"/>
      <c r="CX77" s="136"/>
      <c r="CY77" s="136"/>
      <c r="CZ77" s="136"/>
      <c r="DA77" s="136"/>
      <c r="DB77" s="136"/>
      <c r="DC77" s="136"/>
      <c r="DD77" s="136"/>
      <c r="DE77" s="136"/>
      <c r="DF77" s="136"/>
      <c r="DG77" s="136"/>
      <c r="DH77" s="136"/>
      <c r="DI77" s="136"/>
      <c r="DJ77" s="136"/>
      <c r="DK77" s="136"/>
      <c r="DL77" s="136"/>
      <c r="DM77" s="136"/>
      <c r="DN77" s="136"/>
      <c r="DO77" s="136"/>
      <c r="DP77" s="136"/>
      <c r="DQ77" s="136"/>
      <c r="DR77" s="136"/>
      <c r="DS77" s="136"/>
      <c r="DT77" s="136"/>
      <c r="DU77" s="136"/>
      <c r="DV77" s="136"/>
      <c r="DW77" s="136"/>
      <c r="DX77" s="136"/>
      <c r="DY77" s="136"/>
      <c r="DZ77" s="136"/>
      <c r="EA77" s="136"/>
      <c r="EB77" s="136"/>
      <c r="EC77" s="136"/>
      <c r="ED77" s="136"/>
      <c r="EE77" s="136"/>
      <c r="EF77" s="136"/>
      <c r="EG77" s="136"/>
      <c r="EH77" s="136"/>
      <c r="EI77" s="136"/>
      <c r="EJ77" s="136"/>
      <c r="EK77" s="136"/>
      <c r="EL77" s="136"/>
      <c r="EM77" s="136"/>
      <c r="EN77" s="136"/>
      <c r="EO77" s="136"/>
      <c r="EP77" s="136"/>
      <c r="EQ77" s="136"/>
      <c r="ER77" s="136"/>
      <c r="ES77" s="136"/>
      <c r="ET77" s="136"/>
      <c r="EU77" s="136"/>
      <c r="EV77" s="136"/>
      <c r="EW77" s="136"/>
      <c r="EX77" s="136"/>
      <c r="EY77" s="136"/>
      <c r="EZ77" s="136"/>
      <c r="FA77" s="136"/>
      <c r="FB77" s="136"/>
      <c r="FC77" s="136"/>
      <c r="FD77" s="136"/>
      <c r="FE77" s="136"/>
      <c r="FF77" s="136"/>
      <c r="FG77" s="136"/>
      <c r="FH77" s="136"/>
      <c r="FI77" s="136"/>
      <c r="FJ77" s="136"/>
      <c r="FK77" s="136"/>
      <c r="FL77" s="136"/>
      <c r="FM77" s="136"/>
      <c r="FN77" s="136"/>
      <c r="FO77" s="136"/>
      <c r="FP77" s="136"/>
      <c r="FQ77" s="136"/>
      <c r="FR77" s="136"/>
      <c r="FS77" s="136"/>
      <c r="FT77" s="136"/>
      <c r="FU77" s="136"/>
      <c r="FV77" s="136"/>
      <c r="FW77" s="136"/>
      <c r="FX77" s="136"/>
      <c r="FY77" s="136"/>
      <c r="FZ77" s="136"/>
      <c r="GA77" s="136"/>
      <c r="GB77" s="136"/>
      <c r="GC77" s="136"/>
      <c r="GD77" s="136"/>
      <c r="GE77" s="136"/>
      <c r="GF77" s="136"/>
      <c r="GG77" s="136"/>
      <c r="GH77" s="136"/>
      <c r="GI77" s="136"/>
      <c r="GJ77" s="136"/>
      <c r="GK77" s="136"/>
      <c r="GL77" s="136"/>
      <c r="GM77" s="136"/>
      <c r="GN77" s="136"/>
      <c r="GO77" s="136"/>
      <c r="GP77" s="136"/>
      <c r="GQ77" s="136"/>
      <c r="GR77" s="136"/>
      <c r="GS77" s="136"/>
      <c r="GT77" s="136"/>
      <c r="GU77" s="136"/>
      <c r="GV77" s="136"/>
      <c r="GW77" s="136"/>
      <c r="GX77" s="136"/>
      <c r="GY77" s="136"/>
      <c r="GZ77" s="136"/>
      <c r="HA77" s="136"/>
      <c r="HB77" s="136"/>
      <c r="HC77" s="136"/>
      <c r="HD77" s="136"/>
      <c r="HE77" s="136"/>
      <c r="HF77" s="136"/>
      <c r="HG77" s="136"/>
      <c r="HH77" s="136"/>
      <c r="HI77" s="136"/>
      <c r="HJ77" s="136"/>
      <c r="HK77" s="136"/>
      <c r="HL77" s="136"/>
      <c r="HM77" s="136"/>
      <c r="HN77" s="136"/>
      <c r="HO77" s="136"/>
      <c r="HP77" s="136"/>
      <c r="HQ77" s="136"/>
      <c r="HR77" s="136"/>
      <c r="HS77" s="136"/>
      <c r="HT77" s="136"/>
      <c r="HU77" s="136"/>
      <c r="HV77" s="136"/>
      <c r="HW77" s="136"/>
      <c r="HX77" s="136"/>
      <c r="HY77" s="136"/>
      <c r="HZ77" s="136"/>
      <c r="IA77" s="136"/>
      <c r="IB77" s="136"/>
      <c r="IC77" s="136"/>
      <c r="ID77" s="136"/>
      <c r="IE77" s="136"/>
      <c r="IF77" s="136"/>
      <c r="IG77" s="136"/>
      <c r="IH77" s="136"/>
      <c r="II77" s="136"/>
    </row>
    <row r="78" spans="1:243" s="137" customFormat="1" ht="12" customHeight="1" x14ac:dyDescent="0.2">
      <c r="A78" s="136"/>
      <c r="B78" s="136"/>
      <c r="C78" s="17" t="str">
        <f>"Съставител: "&amp;FirmaSastavil</f>
        <v>Съставител: Цветанка Сотирова</v>
      </c>
      <c r="D78" s="18"/>
      <c r="E78" s="18"/>
      <c r="F78" s="27"/>
      <c r="G78" s="21"/>
      <c r="H78" s="21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6"/>
      <c r="AM78" s="136"/>
      <c r="AN78" s="136"/>
      <c r="AO78" s="136"/>
      <c r="AP78" s="136"/>
      <c r="AQ78" s="136"/>
      <c r="AR78" s="136"/>
      <c r="AS78" s="136"/>
      <c r="AT78" s="136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136"/>
      <c r="BF78" s="136"/>
      <c r="BG78" s="136"/>
      <c r="BH78" s="136"/>
      <c r="BI78" s="136"/>
      <c r="BJ78" s="136"/>
      <c r="BK78" s="136"/>
      <c r="BL78" s="136"/>
      <c r="BM78" s="136"/>
      <c r="BN78" s="136"/>
      <c r="BO78" s="136"/>
      <c r="BP78" s="136"/>
      <c r="BQ78" s="136"/>
      <c r="BR78" s="136"/>
      <c r="BS78" s="136"/>
      <c r="BT78" s="136"/>
      <c r="BU78" s="136"/>
      <c r="BV78" s="136"/>
      <c r="BW78" s="136"/>
      <c r="BX78" s="136"/>
      <c r="BY78" s="136"/>
      <c r="BZ78" s="136"/>
      <c r="CA78" s="136"/>
      <c r="CB78" s="136"/>
      <c r="CC78" s="136"/>
      <c r="CD78" s="136"/>
      <c r="CE78" s="136"/>
      <c r="CF78" s="136"/>
      <c r="CG78" s="136"/>
      <c r="CH78" s="136"/>
      <c r="CI78" s="136"/>
      <c r="CJ78" s="136"/>
      <c r="CK78" s="136"/>
      <c r="CL78" s="136"/>
      <c r="CM78" s="136"/>
      <c r="CN78" s="136"/>
      <c r="CO78" s="136"/>
      <c r="CP78" s="136"/>
      <c r="CQ78" s="136"/>
      <c r="CR78" s="136"/>
      <c r="CS78" s="136"/>
      <c r="CT78" s="136"/>
      <c r="CU78" s="136"/>
      <c r="CV78" s="136"/>
      <c r="CW78" s="136"/>
      <c r="CX78" s="136"/>
      <c r="CY78" s="136"/>
      <c r="CZ78" s="136"/>
      <c r="DA78" s="136"/>
      <c r="DB78" s="136"/>
      <c r="DC78" s="136"/>
      <c r="DD78" s="136"/>
      <c r="DE78" s="136"/>
      <c r="DF78" s="136"/>
      <c r="DG78" s="136"/>
      <c r="DH78" s="136"/>
      <c r="DI78" s="136"/>
      <c r="DJ78" s="136"/>
      <c r="DK78" s="136"/>
      <c r="DL78" s="136"/>
      <c r="DM78" s="136"/>
      <c r="DN78" s="136"/>
      <c r="DO78" s="136"/>
      <c r="DP78" s="136"/>
      <c r="DQ78" s="136"/>
      <c r="DR78" s="136"/>
      <c r="DS78" s="136"/>
      <c r="DT78" s="136"/>
      <c r="DU78" s="136"/>
      <c r="DV78" s="136"/>
      <c r="DW78" s="136"/>
      <c r="DX78" s="136"/>
      <c r="DY78" s="136"/>
      <c r="DZ78" s="136"/>
      <c r="EA78" s="136"/>
      <c r="EB78" s="136"/>
      <c r="EC78" s="136"/>
      <c r="ED78" s="136"/>
      <c r="EE78" s="136"/>
      <c r="EF78" s="136"/>
      <c r="EG78" s="136"/>
      <c r="EH78" s="136"/>
      <c r="EI78" s="136"/>
      <c r="EJ78" s="136"/>
      <c r="EK78" s="136"/>
      <c r="EL78" s="136"/>
      <c r="EM78" s="136"/>
      <c r="EN78" s="136"/>
      <c r="EO78" s="136"/>
      <c r="EP78" s="136"/>
      <c r="EQ78" s="136"/>
      <c r="ER78" s="136"/>
      <c r="ES78" s="136"/>
      <c r="ET78" s="136"/>
      <c r="EU78" s="136"/>
      <c r="EV78" s="136"/>
      <c r="EW78" s="136"/>
      <c r="EX78" s="136"/>
      <c r="EY78" s="136"/>
      <c r="EZ78" s="136"/>
      <c r="FA78" s="136"/>
      <c r="FB78" s="136"/>
      <c r="FC78" s="136"/>
      <c r="FD78" s="136"/>
      <c r="FE78" s="136"/>
      <c r="FF78" s="136"/>
      <c r="FG78" s="136"/>
      <c r="FH78" s="136"/>
      <c r="FI78" s="136"/>
      <c r="FJ78" s="136"/>
      <c r="FK78" s="136"/>
      <c r="FL78" s="136"/>
      <c r="FM78" s="136"/>
      <c r="FN78" s="136"/>
      <c r="FO78" s="136"/>
      <c r="FP78" s="136"/>
      <c r="FQ78" s="136"/>
      <c r="FR78" s="136"/>
      <c r="FS78" s="136"/>
      <c r="FT78" s="136"/>
      <c r="FU78" s="136"/>
      <c r="FV78" s="136"/>
      <c r="FW78" s="136"/>
      <c r="FX78" s="136"/>
      <c r="FY78" s="136"/>
      <c r="FZ78" s="136"/>
      <c r="GA78" s="136"/>
      <c r="GB78" s="136"/>
      <c r="GC78" s="136"/>
      <c r="GD78" s="136"/>
      <c r="GE78" s="136"/>
      <c r="GF78" s="136"/>
      <c r="GG78" s="136"/>
      <c r="GH78" s="136"/>
      <c r="GI78" s="136"/>
      <c r="GJ78" s="136"/>
      <c r="GK78" s="136"/>
      <c r="GL78" s="136"/>
      <c r="GM78" s="136"/>
      <c r="GN78" s="136"/>
      <c r="GO78" s="136"/>
      <c r="GP78" s="136"/>
      <c r="GQ78" s="136"/>
      <c r="GR78" s="136"/>
      <c r="GS78" s="136"/>
      <c r="GT78" s="136"/>
      <c r="GU78" s="136"/>
      <c r="GV78" s="136"/>
      <c r="GW78" s="136"/>
      <c r="GX78" s="136"/>
      <c r="GY78" s="136"/>
      <c r="GZ78" s="136"/>
      <c r="HA78" s="136"/>
      <c r="HB78" s="136"/>
      <c r="HC78" s="136"/>
      <c r="HD78" s="136"/>
      <c r="HE78" s="136"/>
      <c r="HF78" s="136"/>
      <c r="HG78" s="136"/>
      <c r="HH78" s="136"/>
      <c r="HI78" s="136"/>
      <c r="HJ78" s="136"/>
      <c r="HK78" s="136"/>
      <c r="HL78" s="136"/>
      <c r="HM78" s="136"/>
      <c r="HN78" s="136"/>
      <c r="HO78" s="136"/>
      <c r="HP78" s="136"/>
      <c r="HQ78" s="136"/>
      <c r="HR78" s="136"/>
      <c r="HS78" s="136"/>
      <c r="HT78" s="136"/>
      <c r="HU78" s="136"/>
      <c r="HV78" s="136"/>
      <c r="HW78" s="136"/>
      <c r="HX78" s="136"/>
      <c r="HY78" s="136"/>
      <c r="HZ78" s="136"/>
      <c r="IA78" s="136"/>
      <c r="IB78" s="136"/>
      <c r="IC78" s="136"/>
      <c r="ID78" s="136"/>
      <c r="IE78" s="136"/>
      <c r="IF78" s="136"/>
      <c r="IG78" s="136"/>
      <c r="IH78" s="136"/>
      <c r="II78" s="136"/>
    </row>
    <row r="79" spans="1:243" ht="12" hidden="1" customHeight="1" x14ac:dyDescent="0.2">
      <c r="F79" s="138"/>
    </row>
    <row r="84" spans="3:8" ht="12" hidden="1" customHeight="1" x14ac:dyDescent="0.2">
      <c r="C84" s="24" t="s">
        <v>36</v>
      </c>
      <c r="D84" s="18" t="s">
        <v>28</v>
      </c>
      <c r="H84" s="26" t="s">
        <v>37</v>
      </c>
    </row>
    <row r="85" spans="3:8" ht="12" hidden="1" customHeight="1" x14ac:dyDescent="0.2">
      <c r="C85" s="139"/>
      <c r="D85" s="140" t="str">
        <f>IF(Koeficient=1000,Sumi1000Text,Sumi1Text)</f>
        <v>Сума (лв.)</v>
      </c>
      <c r="E85" s="140"/>
      <c r="F85" s="139"/>
      <c r="G85" s="140" t="str">
        <f>IF(Koeficient=1000,Sumi1000Text,Sumi1Text)</f>
        <v>Сума (лв.)</v>
      </c>
      <c r="H85" s="141"/>
    </row>
    <row r="86" spans="3:8" ht="12" hidden="1" customHeight="1" x14ac:dyDescent="0.2">
      <c r="C86" s="142" t="s">
        <v>41</v>
      </c>
      <c r="D86" s="143" t="s">
        <v>42</v>
      </c>
      <c r="E86" s="34" t="s">
        <v>43</v>
      </c>
      <c r="F86" s="142" t="s">
        <v>41</v>
      </c>
      <c r="G86" s="144" t="s">
        <v>42</v>
      </c>
      <c r="H86" s="33" t="s">
        <v>43</v>
      </c>
    </row>
    <row r="87" spans="3:8" ht="12" hidden="1" customHeight="1" x14ac:dyDescent="0.2">
      <c r="C87" s="142"/>
      <c r="D87" s="145" t="s">
        <v>46</v>
      </c>
      <c r="E87" s="146" t="s">
        <v>46</v>
      </c>
      <c r="F87" s="142"/>
      <c r="G87" s="147" t="s">
        <v>46</v>
      </c>
      <c r="H87" s="148" t="s">
        <v>46</v>
      </c>
    </row>
    <row r="88" spans="3:8" ht="12" hidden="1" customHeight="1" x14ac:dyDescent="0.2">
      <c r="C88" s="43" t="s">
        <v>47</v>
      </c>
      <c r="D88" s="149">
        <f>D9</f>
        <v>0</v>
      </c>
      <c r="E88" s="149">
        <f>E9</f>
        <v>0</v>
      </c>
      <c r="F88" s="43" t="s">
        <v>48</v>
      </c>
      <c r="G88" s="149">
        <f t="shared" ref="G88:H91" si="0">G9</f>
        <v>0</v>
      </c>
      <c r="H88" s="149">
        <f t="shared" si="0"/>
        <v>0</v>
      </c>
    </row>
    <row r="89" spans="3:8" ht="12" hidden="1" customHeight="1" x14ac:dyDescent="0.2">
      <c r="C89" s="43" t="s">
        <v>49</v>
      </c>
      <c r="D89" s="149">
        <f>D10</f>
        <v>0</v>
      </c>
      <c r="E89" s="149">
        <f>E10</f>
        <v>0</v>
      </c>
      <c r="F89" s="150" t="s">
        <v>50</v>
      </c>
      <c r="G89" s="151">
        <f t="shared" si="0"/>
        <v>1104</v>
      </c>
      <c r="H89" s="151">
        <f t="shared" si="0"/>
        <v>1104</v>
      </c>
    </row>
    <row r="90" spans="3:8" ht="12" hidden="1" customHeight="1" x14ac:dyDescent="0.2">
      <c r="C90" s="150" t="s">
        <v>51</v>
      </c>
      <c r="D90" s="151">
        <f>D17</f>
        <v>15162</v>
      </c>
      <c r="E90" s="151">
        <f>E17</f>
        <v>15682</v>
      </c>
      <c r="F90" s="150" t="s">
        <v>52</v>
      </c>
      <c r="G90" s="151">
        <f t="shared" si="0"/>
        <v>0</v>
      </c>
      <c r="H90" s="151">
        <f t="shared" si="0"/>
        <v>0</v>
      </c>
    </row>
    <row r="91" spans="3:8" ht="12" hidden="1" customHeight="1" x14ac:dyDescent="0.2">
      <c r="C91" s="150" t="s">
        <v>65</v>
      </c>
      <c r="D91" s="151">
        <f>D25</f>
        <v>2774</v>
      </c>
      <c r="E91" s="151">
        <f>E25</f>
        <v>3012</v>
      </c>
      <c r="F91" s="150" t="s">
        <v>54</v>
      </c>
      <c r="G91" s="151">
        <f t="shared" si="0"/>
        <v>205</v>
      </c>
      <c r="H91" s="151">
        <f t="shared" si="0"/>
        <v>205</v>
      </c>
    </row>
    <row r="92" spans="3:8" ht="12" hidden="1" customHeight="1" x14ac:dyDescent="0.2">
      <c r="C92" s="150" t="s">
        <v>80</v>
      </c>
      <c r="D92" s="151">
        <f>D35</f>
        <v>142</v>
      </c>
      <c r="E92" s="151">
        <f>E35</f>
        <v>142</v>
      </c>
      <c r="F92" s="150" t="s">
        <v>56</v>
      </c>
      <c r="G92" s="151">
        <f>G18</f>
        <v>25691</v>
      </c>
      <c r="H92" s="151">
        <f>H18</f>
        <v>25691</v>
      </c>
    </row>
    <row r="93" spans="3:8" ht="12" hidden="1" customHeight="1" x14ac:dyDescent="0.2">
      <c r="C93" s="152" t="s">
        <v>98</v>
      </c>
      <c r="D93" s="153">
        <f>D36</f>
        <v>423</v>
      </c>
      <c r="E93" s="153">
        <f>E36</f>
        <v>489</v>
      </c>
      <c r="F93" s="152" t="s">
        <v>142</v>
      </c>
      <c r="G93" s="153">
        <f t="shared" ref="G93:H95" si="1">G23</f>
        <v>-5698</v>
      </c>
      <c r="H93" s="153">
        <f t="shared" si="1"/>
        <v>-4201</v>
      </c>
    </row>
    <row r="94" spans="3:8" ht="12" hidden="1" customHeight="1" x14ac:dyDescent="0.2">
      <c r="C94" s="154" t="s">
        <v>101</v>
      </c>
      <c r="D94" s="155">
        <f>D38</f>
        <v>18501</v>
      </c>
      <c r="E94" s="155">
        <f>E38</f>
        <v>19325</v>
      </c>
      <c r="F94" s="152" t="s">
        <v>77</v>
      </c>
      <c r="G94" s="153">
        <f t="shared" si="1"/>
        <v>-802</v>
      </c>
      <c r="H94" s="153">
        <f t="shared" si="1"/>
        <v>-752</v>
      </c>
    </row>
    <row r="95" spans="3:8" ht="12" hidden="1" customHeight="1" x14ac:dyDescent="0.2">
      <c r="C95" s="40" t="s">
        <v>102</v>
      </c>
      <c r="D95" s="156">
        <f>D39</f>
        <v>0</v>
      </c>
      <c r="E95" s="156">
        <f>E39</f>
        <v>0</v>
      </c>
      <c r="F95" s="154" t="s">
        <v>79</v>
      </c>
      <c r="G95" s="155">
        <f t="shared" si="1"/>
        <v>20500</v>
      </c>
      <c r="H95" s="155">
        <f t="shared" si="1"/>
        <v>22047</v>
      </c>
    </row>
    <row r="96" spans="3:8" ht="12" hidden="1" customHeight="1" x14ac:dyDescent="0.2">
      <c r="C96" s="150" t="s">
        <v>103</v>
      </c>
      <c r="D96" s="151">
        <f>D48</f>
        <v>1007</v>
      </c>
      <c r="E96" s="151">
        <f>E48</f>
        <v>1246</v>
      </c>
      <c r="F96" s="40" t="s">
        <v>81</v>
      </c>
      <c r="G96" s="156">
        <f>G32</f>
        <v>13</v>
      </c>
      <c r="H96" s="156">
        <f>H32</f>
        <v>53</v>
      </c>
    </row>
    <row r="97" spans="3:8" ht="12" hidden="1" customHeight="1" x14ac:dyDescent="0.2">
      <c r="C97" s="150" t="s">
        <v>114</v>
      </c>
      <c r="D97" s="151">
        <f>D59</f>
        <v>1731</v>
      </c>
      <c r="E97" s="151">
        <f>E59</f>
        <v>1880</v>
      </c>
      <c r="F97" s="43" t="s">
        <v>94</v>
      </c>
      <c r="G97" s="149">
        <f t="shared" ref="G97:H99" si="2">G68</f>
        <v>1011</v>
      </c>
      <c r="H97" s="149">
        <f t="shared" si="2"/>
        <v>441</v>
      </c>
    </row>
    <row r="98" spans="3:8" ht="12" hidden="1" customHeight="1" x14ac:dyDescent="0.2">
      <c r="C98" s="150" t="s">
        <v>143</v>
      </c>
      <c r="D98" s="151"/>
      <c r="E98" s="151"/>
      <c r="F98" s="150" t="s">
        <v>97</v>
      </c>
      <c r="G98" s="151">
        <f t="shared" si="2"/>
        <v>1011</v>
      </c>
      <c r="H98" s="151">
        <f t="shared" si="2"/>
        <v>441</v>
      </c>
    </row>
    <row r="99" spans="3:8" ht="12" hidden="1" customHeight="1" x14ac:dyDescent="0.2">
      <c r="C99" s="150" t="s">
        <v>125</v>
      </c>
      <c r="D99" s="151">
        <f>D64</f>
        <v>0</v>
      </c>
      <c r="E99" s="151">
        <f>E64</f>
        <v>0</v>
      </c>
      <c r="F99" s="150" t="s">
        <v>99</v>
      </c>
      <c r="G99" s="151">
        <f t="shared" si="2"/>
        <v>0</v>
      </c>
      <c r="H99" s="151">
        <f t="shared" si="2"/>
        <v>0</v>
      </c>
    </row>
    <row r="100" spans="3:8" ht="12" hidden="1" customHeight="1" x14ac:dyDescent="0.2">
      <c r="C100" s="152" t="s">
        <v>144</v>
      </c>
      <c r="D100" s="153">
        <f>D68</f>
        <v>304</v>
      </c>
      <c r="E100" s="153">
        <f>E68</f>
        <v>102</v>
      </c>
      <c r="F100" s="150"/>
      <c r="G100" s="151"/>
      <c r="H100" s="151"/>
    </row>
    <row r="101" spans="3:8" ht="12" hidden="1" customHeight="1" x14ac:dyDescent="0.2">
      <c r="C101" s="154" t="s">
        <v>145</v>
      </c>
      <c r="D101" s="155">
        <f>D69</f>
        <v>3042</v>
      </c>
      <c r="E101" s="155">
        <f>E69</f>
        <v>3228</v>
      </c>
      <c r="F101" s="157"/>
      <c r="G101" s="151"/>
      <c r="H101" s="151"/>
    </row>
    <row r="102" spans="3:8" ht="12" hidden="1" customHeight="1" x14ac:dyDescent="0.2">
      <c r="C102" s="158" t="s">
        <v>136</v>
      </c>
      <c r="D102" s="159">
        <f>D71</f>
        <v>3</v>
      </c>
      <c r="E102" s="160">
        <f>E71</f>
        <v>15</v>
      </c>
      <c r="F102" s="161" t="s">
        <v>137</v>
      </c>
      <c r="G102" s="162">
        <f>G71</f>
        <v>22</v>
      </c>
      <c r="H102" s="163">
        <f>H71</f>
        <v>27</v>
      </c>
    </row>
    <row r="103" spans="3:8" ht="12" hidden="1" customHeight="1" x14ac:dyDescent="0.2">
      <c r="C103" s="154" t="s">
        <v>140</v>
      </c>
      <c r="D103" s="155">
        <f>D74</f>
        <v>21546</v>
      </c>
      <c r="E103" s="155">
        <f>E74</f>
        <v>22568</v>
      </c>
      <c r="F103" s="154" t="s">
        <v>141</v>
      </c>
      <c r="G103" s="155">
        <f>G74</f>
        <v>21546</v>
      </c>
      <c r="H103" s="155">
        <f>H74</f>
        <v>22568</v>
      </c>
    </row>
    <row r="104" spans="3:8" ht="12" hidden="1" customHeight="1" x14ac:dyDescent="0.2"/>
    <row r="105" spans="3:8" ht="12" hidden="1" customHeight="1" x14ac:dyDescent="0.2">
      <c r="C105" s="17" t="str">
        <f ca="1">"Дата"&amp;TEXT(DateReport," dd.mm.yyyy")</f>
        <v>Дата 22.10.2015</v>
      </c>
      <c r="F105" s="17" t="s">
        <v>146</v>
      </c>
    </row>
    <row r="106" spans="3:8" ht="12" hidden="1" customHeight="1" x14ac:dyDescent="0.2">
      <c r="C106" s="17" t="str">
        <f>"Съставител: "&amp;FirmaSastavil</f>
        <v>Съставител: Цветанка Сотирова</v>
      </c>
      <c r="F106" s="17" t="str">
        <f>FirmaUpravitel</f>
        <v>Владимир Щърбанов</v>
      </c>
    </row>
  </sheetData>
  <pageMargins left="2.0748031420970525" right="0.49999999249075339" top="0.6000000191485787" bottom="0.6000000191485787" header="0.49999999249075339" footer="0.49999999249075339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showGridLines="0" showRowColHeaders="0" tabSelected="1" topLeftCell="A4" workbookViewId="0">
      <selection activeCell="G31" activeCellId="1" sqref="G33 G31"/>
    </sheetView>
  </sheetViews>
  <sheetFormatPr defaultRowHeight="12" customHeight="1" x14ac:dyDescent="0.2"/>
  <cols>
    <col min="1" max="2" width="4.85546875" style="17" customWidth="1"/>
    <col min="3" max="3" width="38" style="17" customWidth="1"/>
    <col min="4" max="4" width="13.140625" style="164" customWidth="1"/>
    <col min="5" max="5" width="13.42578125" style="164" customWidth="1"/>
    <col min="6" max="6" width="31.5703125" style="17" customWidth="1"/>
    <col min="7" max="7" width="11.28515625" style="164" customWidth="1"/>
    <col min="8" max="8" width="18.7109375" style="164" customWidth="1"/>
    <col min="9" max="9" width="15.85546875" style="17" customWidth="1"/>
  </cols>
  <sheetData>
    <row r="1" spans="1:9" ht="9.75" customHeight="1" x14ac:dyDescent="0.2"/>
    <row r="2" spans="1:9" s="166" customFormat="1" ht="18" customHeight="1" x14ac:dyDescent="0.2">
      <c r="A2" s="17"/>
      <c r="B2" s="17"/>
      <c r="C2" s="257" t="s">
        <v>147</v>
      </c>
      <c r="D2" s="257"/>
      <c r="E2" s="257"/>
      <c r="F2" s="257"/>
      <c r="G2" s="257"/>
      <c r="H2" s="257"/>
      <c r="I2" s="167"/>
    </row>
    <row r="3" spans="1:9" s="166" customFormat="1" ht="12.75" customHeight="1" x14ac:dyDescent="0.2">
      <c r="A3" s="17"/>
      <c r="B3" s="17"/>
      <c r="C3" s="168" t="str">
        <f>Баланс!C3</f>
        <v>на фирма ЛЕТИЩЕ ПЛОВДИВ ЕАД</v>
      </c>
      <c r="D3" s="168"/>
      <c r="E3" s="168"/>
      <c r="F3" s="168"/>
      <c r="G3" s="168"/>
      <c r="H3" s="168"/>
      <c r="I3" s="167"/>
    </row>
    <row r="4" spans="1:9" s="166" customFormat="1" ht="12.75" customHeight="1" x14ac:dyDescent="0.2">
      <c r="A4" s="17"/>
      <c r="B4" s="17"/>
      <c r="C4" s="168" t="str">
        <f>Баланс!C4</f>
        <v>за периода 01.01.2015 - 30.09.2015</v>
      </c>
      <c r="D4" s="168"/>
      <c r="E4" s="168"/>
      <c r="F4" s="168"/>
      <c r="G4" s="168"/>
      <c r="H4" s="168"/>
      <c r="I4" s="167"/>
    </row>
    <row r="5" spans="1:9" ht="12.75" customHeight="1" x14ac:dyDescent="0.2">
      <c r="D5" s="169" t="s">
        <v>28</v>
      </c>
    </row>
    <row r="6" spans="1:9" s="27" customFormat="1" ht="12.75" customHeight="1" x14ac:dyDescent="0.2">
      <c r="C6" s="28" t="s">
        <v>148</v>
      </c>
      <c r="D6" s="258" t="str">
        <f>IF(Koeficient=1000,Sumi1000Text,Sumi1Text)</f>
        <v>Сума (лв.)</v>
      </c>
      <c r="E6" s="259"/>
      <c r="F6" s="170" t="s">
        <v>149</v>
      </c>
      <c r="G6" s="260" t="str">
        <f>IF(Koeficient=1000,Sumi1000Text,Sumi1Text)</f>
        <v>Сума (лв.)</v>
      </c>
      <c r="H6" s="261"/>
    </row>
    <row r="7" spans="1:9" s="27" customFormat="1" ht="26.25" customHeight="1" x14ac:dyDescent="0.2">
      <c r="C7" s="171"/>
      <c r="D7" s="172" t="s">
        <v>150</v>
      </c>
      <c r="E7" s="173" t="s">
        <v>151</v>
      </c>
      <c r="F7" s="174"/>
      <c r="G7" s="175" t="s">
        <v>150</v>
      </c>
      <c r="H7" s="176" t="s">
        <v>151</v>
      </c>
    </row>
    <row r="8" spans="1:9" ht="12.75" customHeight="1" x14ac:dyDescent="0.2">
      <c r="C8" s="177" t="s">
        <v>152</v>
      </c>
      <c r="D8" s="178">
        <v>0</v>
      </c>
      <c r="E8" s="179">
        <v>0</v>
      </c>
      <c r="F8" s="180" t="s">
        <v>153</v>
      </c>
      <c r="G8" s="181">
        <v>0</v>
      </c>
      <c r="H8" s="181">
        <v>0</v>
      </c>
    </row>
    <row r="9" spans="1:9" ht="409.6" hidden="1" customHeight="1" x14ac:dyDescent="0.2">
      <c r="C9" s="182"/>
      <c r="D9" s="183">
        <v>0</v>
      </c>
      <c r="E9" s="183">
        <v>0</v>
      </c>
      <c r="F9" s="184"/>
      <c r="G9" s="185">
        <v>0</v>
      </c>
      <c r="H9" s="186">
        <v>0</v>
      </c>
    </row>
    <row r="10" spans="1:9" ht="12" hidden="1" customHeight="1" x14ac:dyDescent="0.2">
      <c r="C10" s="187"/>
      <c r="D10" s="188">
        <v>0</v>
      </c>
      <c r="E10" s="188">
        <v>0</v>
      </c>
      <c r="F10" s="184"/>
      <c r="G10" s="185">
        <v>0</v>
      </c>
      <c r="H10" s="186">
        <v>0</v>
      </c>
    </row>
    <row r="11" spans="1:9" ht="12" hidden="1" customHeight="1" x14ac:dyDescent="0.2">
      <c r="C11" s="187"/>
      <c r="D11" s="188">
        <v>0</v>
      </c>
      <c r="E11" s="188">
        <v>0</v>
      </c>
      <c r="F11" s="189"/>
      <c r="G11" s="190">
        <v>0</v>
      </c>
      <c r="H11" s="191">
        <v>0</v>
      </c>
    </row>
    <row r="12" spans="1:9" ht="409.6" hidden="1" customHeight="1" x14ac:dyDescent="0.2">
      <c r="C12" s="187"/>
      <c r="D12" s="188">
        <v>0</v>
      </c>
      <c r="E12" s="188">
        <v>0</v>
      </c>
      <c r="F12" s="184"/>
      <c r="G12" s="185">
        <v>0</v>
      </c>
      <c r="H12" s="185">
        <v>0</v>
      </c>
    </row>
    <row r="13" spans="1:9" ht="34.5" customHeight="1" x14ac:dyDescent="0.2">
      <c r="C13" s="55" t="s">
        <v>154</v>
      </c>
      <c r="D13" s="192">
        <v>0</v>
      </c>
      <c r="E13" s="192">
        <v>0</v>
      </c>
      <c r="F13" s="193" t="s">
        <v>155</v>
      </c>
      <c r="G13" s="194">
        <f>G15+G16</f>
        <v>1053</v>
      </c>
      <c r="H13" s="194">
        <v>1323</v>
      </c>
    </row>
    <row r="14" spans="1:9" ht="33" customHeight="1" x14ac:dyDescent="0.2">
      <c r="C14" s="195" t="s">
        <v>156</v>
      </c>
      <c r="D14" s="196">
        <v>857</v>
      </c>
      <c r="E14" s="196">
        <v>860</v>
      </c>
      <c r="F14" s="150" t="s">
        <v>157</v>
      </c>
      <c r="G14" s="181">
        <v>0</v>
      </c>
      <c r="H14" s="181">
        <v>0</v>
      </c>
    </row>
    <row r="15" spans="1:9" ht="12" customHeight="1" x14ac:dyDescent="0.2">
      <c r="C15" s="150" t="s">
        <v>158</v>
      </c>
      <c r="D15" s="181">
        <v>459</v>
      </c>
      <c r="E15" s="181">
        <v>403</v>
      </c>
      <c r="F15" s="150" t="s">
        <v>159</v>
      </c>
      <c r="G15" s="181">
        <v>283</v>
      </c>
      <c r="H15" s="181">
        <v>649</v>
      </c>
    </row>
    <row r="16" spans="1:9" ht="12.75" customHeight="1" x14ac:dyDescent="0.2">
      <c r="C16" s="150" t="s">
        <v>160</v>
      </c>
      <c r="D16" s="181">
        <v>398</v>
      </c>
      <c r="E16" s="181">
        <v>457</v>
      </c>
      <c r="F16" s="150" t="s">
        <v>161</v>
      </c>
      <c r="G16" s="181">
        <v>770</v>
      </c>
      <c r="H16" s="181">
        <v>674</v>
      </c>
    </row>
    <row r="17" spans="3:8" ht="33" customHeight="1" x14ac:dyDescent="0.2">
      <c r="C17" s="150" t="s">
        <v>162</v>
      </c>
      <c r="D17" s="192">
        <v>1700</v>
      </c>
      <c r="E17" s="192">
        <v>1831</v>
      </c>
      <c r="F17" s="59" t="s">
        <v>163</v>
      </c>
      <c r="G17" s="192">
        <v>0</v>
      </c>
      <c r="H17" s="192">
        <v>0</v>
      </c>
    </row>
    <row r="18" spans="3:8" ht="33" customHeight="1" x14ac:dyDescent="0.2">
      <c r="C18" s="150" t="s">
        <v>164</v>
      </c>
      <c r="D18" s="181">
        <v>1447</v>
      </c>
      <c r="E18" s="181">
        <v>1560</v>
      </c>
      <c r="F18" s="197" t="s">
        <v>165</v>
      </c>
      <c r="G18" s="198">
        <v>0</v>
      </c>
      <c r="H18" s="198">
        <v>0</v>
      </c>
    </row>
    <row r="19" spans="3:8" ht="12.75" customHeight="1" x14ac:dyDescent="0.2">
      <c r="C19" s="150" t="s">
        <v>166</v>
      </c>
      <c r="D19" s="181">
        <v>253</v>
      </c>
      <c r="E19" s="181">
        <v>271</v>
      </c>
      <c r="F19" s="150" t="s">
        <v>167</v>
      </c>
      <c r="G19" s="192">
        <v>1524</v>
      </c>
      <c r="H19" s="192">
        <v>1784</v>
      </c>
    </row>
    <row r="20" spans="3:8" ht="12.75" customHeight="1" x14ac:dyDescent="0.2">
      <c r="C20" s="150" t="s">
        <v>168</v>
      </c>
      <c r="D20" s="181">
        <v>0</v>
      </c>
      <c r="E20" s="181">
        <v>0</v>
      </c>
      <c r="F20" s="152" t="s">
        <v>169</v>
      </c>
      <c r="G20" s="199">
        <v>1338</v>
      </c>
      <c r="H20" s="199">
        <v>1553</v>
      </c>
    </row>
    <row r="21" spans="3:8" ht="29.25" customHeight="1" x14ac:dyDescent="0.2">
      <c r="C21" s="59" t="s">
        <v>170</v>
      </c>
      <c r="D21" s="192">
        <v>571</v>
      </c>
      <c r="E21" s="200">
        <v>586</v>
      </c>
      <c r="F21" s="201" t="s">
        <v>171</v>
      </c>
      <c r="G21" s="202">
        <f>G15+G16+G19</f>
        <v>2577</v>
      </c>
      <c r="H21" s="202">
        <v>3107</v>
      </c>
    </row>
    <row r="22" spans="3:8" ht="42.75" customHeight="1" x14ac:dyDescent="0.2">
      <c r="C22" s="203" t="s">
        <v>172</v>
      </c>
      <c r="D22" s="181">
        <v>571</v>
      </c>
      <c r="E22" s="181">
        <v>586</v>
      </c>
      <c r="F22" s="195" t="s">
        <v>173</v>
      </c>
      <c r="G22" s="196">
        <v>0</v>
      </c>
      <c r="H22" s="196">
        <v>0</v>
      </c>
    </row>
    <row r="23" spans="3:8" ht="31.5" customHeight="1" x14ac:dyDescent="0.2">
      <c r="C23" s="150" t="s">
        <v>174</v>
      </c>
      <c r="D23" s="198">
        <v>571</v>
      </c>
      <c r="E23" s="198">
        <v>586</v>
      </c>
      <c r="F23" s="59" t="s">
        <v>175</v>
      </c>
      <c r="G23" s="181">
        <v>0</v>
      </c>
      <c r="H23" s="181">
        <v>0</v>
      </c>
    </row>
    <row r="24" spans="3:8" ht="45" customHeight="1" x14ac:dyDescent="0.2">
      <c r="C24" s="59" t="s">
        <v>176</v>
      </c>
      <c r="D24" s="181">
        <v>0</v>
      </c>
      <c r="E24" s="181">
        <v>0</v>
      </c>
      <c r="F24" s="59" t="s">
        <v>177</v>
      </c>
      <c r="G24" s="192">
        <v>0</v>
      </c>
      <c r="H24" s="192">
        <v>0</v>
      </c>
    </row>
    <row r="25" spans="3:8" ht="25.5" customHeight="1" x14ac:dyDescent="0.2">
      <c r="C25" s="59" t="s">
        <v>178</v>
      </c>
      <c r="D25" s="181">
        <v>0</v>
      </c>
      <c r="E25" s="185">
        <v>0</v>
      </c>
      <c r="F25" s="150" t="s">
        <v>179</v>
      </c>
      <c r="G25" s="199">
        <v>0</v>
      </c>
      <c r="H25" s="181">
        <v>0</v>
      </c>
    </row>
    <row r="26" spans="3:8" ht="35.25" customHeight="1" x14ac:dyDescent="0.2">
      <c r="C26" s="59" t="s">
        <v>180</v>
      </c>
      <c r="D26" s="192">
        <v>229</v>
      </c>
      <c r="E26" s="192">
        <v>572</v>
      </c>
      <c r="F26" s="55" t="s">
        <v>181</v>
      </c>
      <c r="G26" s="192">
        <v>15</v>
      </c>
      <c r="H26" s="192">
        <v>3</v>
      </c>
    </row>
    <row r="27" spans="3:8" ht="27" customHeight="1" x14ac:dyDescent="0.2">
      <c r="C27" s="59" t="s">
        <v>182</v>
      </c>
      <c r="D27" s="181">
        <v>162</v>
      </c>
      <c r="E27" s="181">
        <v>512</v>
      </c>
      <c r="F27" s="59" t="s">
        <v>183</v>
      </c>
      <c r="G27" s="204">
        <v>0</v>
      </c>
      <c r="H27" s="199">
        <v>0</v>
      </c>
    </row>
    <row r="28" spans="3:8" ht="12" customHeight="1" x14ac:dyDescent="0.2">
      <c r="C28" s="90" t="s">
        <v>184</v>
      </c>
      <c r="D28" s="199">
        <v>0</v>
      </c>
      <c r="E28" s="199">
        <v>0</v>
      </c>
      <c r="F28" s="91" t="s">
        <v>185</v>
      </c>
      <c r="G28" s="181">
        <v>0</v>
      </c>
      <c r="H28" s="181">
        <v>0</v>
      </c>
    </row>
    <row r="29" spans="3:8" ht="29.25" customHeight="1" x14ac:dyDescent="0.2">
      <c r="C29" s="201" t="s">
        <v>186</v>
      </c>
      <c r="D29" s="202">
        <v>3357</v>
      </c>
      <c r="E29" s="202">
        <v>3849</v>
      </c>
      <c r="F29" s="205" t="s">
        <v>187</v>
      </c>
      <c r="G29" s="206">
        <v>15</v>
      </c>
      <c r="H29" s="206">
        <v>3</v>
      </c>
    </row>
    <row r="30" spans="3:8" ht="33" customHeight="1" x14ac:dyDescent="0.2">
      <c r="C30" s="195" t="s">
        <v>188</v>
      </c>
      <c r="D30" s="196">
        <v>24</v>
      </c>
      <c r="E30" s="207">
        <v>4</v>
      </c>
      <c r="F30" s="201" t="s">
        <v>189</v>
      </c>
      <c r="G30" s="202">
        <v>15</v>
      </c>
      <c r="H30" s="202">
        <v>3</v>
      </c>
    </row>
    <row r="31" spans="3:8" ht="12" customHeight="1" x14ac:dyDescent="0.2">
      <c r="C31" s="150" t="s">
        <v>190</v>
      </c>
      <c r="D31" s="181">
        <v>24</v>
      </c>
      <c r="E31" s="181">
        <v>4</v>
      </c>
      <c r="F31" s="208" t="s">
        <v>191</v>
      </c>
      <c r="G31" s="209">
        <f>D38-G21-G30</f>
        <v>802</v>
      </c>
      <c r="H31" s="209">
        <v>752</v>
      </c>
    </row>
    <row r="32" spans="3:8" ht="40.5" customHeight="1" x14ac:dyDescent="0.2">
      <c r="C32" s="59" t="s">
        <v>192</v>
      </c>
      <c r="D32" s="192">
        <v>13</v>
      </c>
      <c r="E32" s="192">
        <v>9</v>
      </c>
      <c r="F32" s="152" t="s">
        <v>193</v>
      </c>
      <c r="G32" s="199">
        <v>0</v>
      </c>
      <c r="H32" s="199">
        <v>0</v>
      </c>
    </row>
    <row r="33" spans="3:10" ht="27" customHeight="1" x14ac:dyDescent="0.2">
      <c r="C33" s="59" t="s">
        <v>194</v>
      </c>
      <c r="D33" s="181">
        <v>0</v>
      </c>
      <c r="E33" s="210">
        <v>0</v>
      </c>
      <c r="F33" s="201" t="s">
        <v>195</v>
      </c>
      <c r="G33" s="202">
        <f>G21+G30</f>
        <v>2592</v>
      </c>
      <c r="H33" s="202">
        <v>3110</v>
      </c>
    </row>
    <row r="34" spans="3:10" ht="24.75" customHeight="1" x14ac:dyDescent="0.2">
      <c r="C34" s="90" t="s">
        <v>196</v>
      </c>
      <c r="D34" s="199">
        <v>0</v>
      </c>
      <c r="E34" s="199">
        <v>0</v>
      </c>
      <c r="F34" s="195" t="s">
        <v>197</v>
      </c>
      <c r="G34" s="196">
        <v>802</v>
      </c>
      <c r="H34" s="196">
        <v>752</v>
      </c>
    </row>
    <row r="35" spans="3:10" ht="31.5" customHeight="1" x14ac:dyDescent="0.2">
      <c r="C35" s="67" t="s">
        <v>198</v>
      </c>
      <c r="D35" s="211">
        <v>37</v>
      </c>
      <c r="E35" s="211">
        <v>13</v>
      </c>
      <c r="F35" s="212" t="s">
        <v>199</v>
      </c>
      <c r="G35" s="192">
        <v>802</v>
      </c>
      <c r="H35" s="192">
        <v>752</v>
      </c>
    </row>
    <row r="36" spans="3:10" ht="12.75" customHeight="1" x14ac:dyDescent="0.2">
      <c r="C36" s="213" t="s">
        <v>200</v>
      </c>
      <c r="D36" s="214">
        <v>0</v>
      </c>
      <c r="E36" s="214">
        <v>0</v>
      </c>
      <c r="F36" s="59"/>
      <c r="G36" s="181">
        <v>0</v>
      </c>
      <c r="H36" s="181">
        <v>0</v>
      </c>
    </row>
    <row r="37" spans="3:10" ht="12.75" customHeight="1" x14ac:dyDescent="0.2">
      <c r="C37" s="215" t="s">
        <v>201</v>
      </c>
      <c r="D37" s="216">
        <v>0</v>
      </c>
      <c r="E37" s="216">
        <v>0</v>
      </c>
      <c r="F37" s="59"/>
      <c r="G37" s="181">
        <v>0</v>
      </c>
      <c r="H37" s="181">
        <v>0</v>
      </c>
    </row>
    <row r="38" spans="3:10" ht="12.75" customHeight="1" x14ac:dyDescent="0.2">
      <c r="C38" s="67" t="s">
        <v>202</v>
      </c>
      <c r="D38" s="211">
        <v>3394</v>
      </c>
      <c r="E38" s="211">
        <v>3862</v>
      </c>
      <c r="F38" s="212"/>
      <c r="G38" s="181">
        <v>0</v>
      </c>
      <c r="H38" s="181">
        <v>0</v>
      </c>
    </row>
    <row r="39" spans="3:10" ht="33" customHeight="1" x14ac:dyDescent="0.2">
      <c r="C39" s="195" t="s">
        <v>203</v>
      </c>
      <c r="D39" s="196">
        <v>0</v>
      </c>
      <c r="E39" s="196">
        <v>0</v>
      </c>
      <c r="F39" s="59"/>
      <c r="G39" s="181">
        <v>0</v>
      </c>
      <c r="H39" s="181">
        <v>0</v>
      </c>
    </row>
    <row r="40" spans="3:10" ht="12" customHeight="1" x14ac:dyDescent="0.2">
      <c r="C40" s="150" t="s">
        <v>204</v>
      </c>
      <c r="D40" s="192">
        <v>0</v>
      </c>
      <c r="E40" s="192">
        <v>0</v>
      </c>
      <c r="F40" s="217"/>
      <c r="G40" s="181">
        <v>0</v>
      </c>
      <c r="H40" s="181">
        <v>0</v>
      </c>
    </row>
    <row r="41" spans="3:10" ht="29.25" customHeight="1" x14ac:dyDescent="0.2">
      <c r="C41" s="59" t="s">
        <v>205</v>
      </c>
      <c r="D41" s="192">
        <v>0</v>
      </c>
      <c r="E41" s="192">
        <v>0</v>
      </c>
      <c r="F41" s="217"/>
      <c r="G41" s="181">
        <v>0</v>
      </c>
      <c r="H41" s="181">
        <v>0</v>
      </c>
    </row>
    <row r="42" spans="3:10" s="17" customFormat="1" ht="12" customHeight="1" x14ac:dyDescent="0.2">
      <c r="C42" s="150" t="s">
        <v>206</v>
      </c>
      <c r="D42" s="192">
        <v>0</v>
      </c>
      <c r="E42" s="192">
        <v>0</v>
      </c>
      <c r="F42" s="59"/>
      <c r="G42" s="181">
        <v>0</v>
      </c>
      <c r="H42" s="181">
        <v>0</v>
      </c>
      <c r="J42" s="17" t="s">
        <v>32</v>
      </c>
    </row>
    <row r="43" spans="3:10" ht="12.75" customHeight="1" x14ac:dyDescent="0.2">
      <c r="C43" s="67" t="s">
        <v>207</v>
      </c>
      <c r="D43" s="211">
        <v>3394</v>
      </c>
      <c r="E43" s="211">
        <v>3862</v>
      </c>
      <c r="F43" s="67" t="s">
        <v>208</v>
      </c>
      <c r="G43" s="211">
        <f>G21+G30+G31</f>
        <v>3394</v>
      </c>
      <c r="H43" s="211">
        <v>3862</v>
      </c>
    </row>
    <row r="44" spans="3:10" ht="12.75" customHeight="1" x14ac:dyDescent="0.2"/>
    <row r="45" spans="3:10" ht="12.75" customHeight="1" x14ac:dyDescent="0.2"/>
    <row r="46" spans="3:10" ht="12.75" customHeight="1" x14ac:dyDescent="0.2"/>
    <row r="47" spans="3:10" s="136" customFormat="1" ht="12.75" customHeight="1" x14ac:dyDescent="0.2">
      <c r="C47" s="136" t="str">
        <f ca="1">"Дата"&amp;TEXT(DateReport," dd.mm.yyyy")</f>
        <v>Дата 22.10.2015</v>
      </c>
      <c r="D47" s="218"/>
      <c r="E47" s="218"/>
      <c r="F47" s="17" t="str">
        <f>"Ръководител : "&amp;FirmaUpravitel</f>
        <v>Ръководител : Владимир Щърбанов</v>
      </c>
      <c r="G47" s="218"/>
      <c r="H47" s="218"/>
    </row>
    <row r="48" spans="3:10" s="136" customFormat="1" ht="409.6" hidden="1" customHeight="1" x14ac:dyDescent="0.2">
      <c r="D48" s="218"/>
      <c r="E48" s="218" t="s">
        <v>209</v>
      </c>
      <c r="F48" s="219"/>
      <c r="G48" s="218"/>
      <c r="H48" s="218"/>
    </row>
    <row r="49" spans="3:6" ht="12.75" customHeight="1" x14ac:dyDescent="0.2">
      <c r="C49" s="17" t="str">
        <f>"Съставител: "&amp;FirmaSastavil</f>
        <v>Съставител: Цветанка Сотирова</v>
      </c>
      <c r="F49" s="27"/>
    </row>
    <row r="50" spans="3:6" ht="12.75" customHeight="1" x14ac:dyDescent="0.2"/>
    <row r="51" spans="3:6" ht="12.75" customHeight="1" x14ac:dyDescent="0.2"/>
    <row r="52" spans="3:6" ht="12.75" customHeight="1" x14ac:dyDescent="0.2"/>
    <row r="53" spans="3:6" ht="12.75" customHeight="1" x14ac:dyDescent="0.2"/>
    <row r="54" spans="3:6" ht="12.75" customHeight="1" x14ac:dyDescent="0.2"/>
    <row r="55" spans="3:6" ht="12.75" customHeight="1" x14ac:dyDescent="0.2"/>
    <row r="56" spans="3:6" ht="12.75" customHeight="1" x14ac:dyDescent="0.2"/>
    <row r="57" spans="3:6" ht="12.75" customHeight="1" x14ac:dyDescent="0.2"/>
    <row r="58" spans="3:6" ht="12.75" customHeight="1" x14ac:dyDescent="0.2"/>
    <row r="59" spans="3:6" ht="12.75" customHeight="1" x14ac:dyDescent="0.2"/>
    <row r="60" spans="3:6" ht="12.75" customHeight="1" x14ac:dyDescent="0.2"/>
    <row r="61" spans="3:6" ht="12.75" customHeight="1" x14ac:dyDescent="0.2"/>
  </sheetData>
  <mergeCells count="3">
    <mergeCell ref="C2:H2"/>
    <mergeCell ref="D6:E6"/>
    <mergeCell ref="G6:H6"/>
  </mergeCells>
  <printOptions horizontalCentered="1"/>
  <pageMargins left="0.74999998873613005" right="0.74999998873613005" top="0.99999998498150677" bottom="0.99999998498150677" header="0.49999999249075339" footer="0.49999999249075339"/>
  <pageSetup paperSize="9" scale="76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showGridLines="0" showRowColHeaders="0" workbookViewId="0">
      <selection activeCell="D2" sqref="D2"/>
    </sheetView>
  </sheetViews>
  <sheetFormatPr defaultRowHeight="12" customHeight="1" x14ac:dyDescent="0.2"/>
  <cols>
    <col min="1" max="2" width="4.85546875" style="17" customWidth="1"/>
    <col min="3" max="3" width="9.140625" style="17" hidden="1" customWidth="1"/>
    <col min="4" max="4" width="55.28515625" style="17" customWidth="1"/>
    <col min="5" max="5" width="12.140625" style="17" customWidth="1"/>
    <col min="6" max="6" width="10.42578125" style="17" customWidth="1"/>
    <col min="7" max="7" width="11.5703125" style="18" customWidth="1"/>
    <col min="8" max="8" width="12.140625" style="17" customWidth="1"/>
    <col min="9" max="9" width="9.5703125" style="17" customWidth="1"/>
    <col min="10" max="10" width="10.85546875" style="17" customWidth="1"/>
    <col min="11" max="11" width="2.7109375" customWidth="1"/>
    <col min="12" max="12" width="16.42578125" customWidth="1"/>
  </cols>
  <sheetData>
    <row r="1" spans="1:12" ht="9.75" customHeight="1" x14ac:dyDescent="0.2">
      <c r="A1" s="17" t="s">
        <v>32</v>
      </c>
    </row>
    <row r="2" spans="1:12" s="165" customFormat="1" ht="18" customHeight="1" x14ac:dyDescent="0.2">
      <c r="A2" s="17"/>
      <c r="B2" s="17"/>
      <c r="C2" s="17"/>
      <c r="D2" s="220" t="s">
        <v>210</v>
      </c>
      <c r="E2" s="138"/>
      <c r="F2" s="138"/>
      <c r="G2" s="21"/>
      <c r="H2" s="138"/>
      <c r="I2" s="138"/>
      <c r="J2" s="138"/>
      <c r="L2" s="27"/>
    </row>
    <row r="3" spans="1:12" s="17" customFormat="1" ht="12.75" customHeight="1" x14ac:dyDescent="0.2">
      <c r="D3" s="221" t="str">
        <f>Баланс!C3</f>
        <v>на фирма ЛЕТИЩЕ ПЛОВДИВ ЕАД</v>
      </c>
      <c r="E3" s="138"/>
      <c r="F3" s="22"/>
      <c r="G3" s="222"/>
      <c r="H3" s="22"/>
      <c r="I3" s="22"/>
      <c r="J3" s="22"/>
      <c r="L3" s="27"/>
    </row>
    <row r="4" spans="1:12" ht="12.75" customHeight="1" x14ac:dyDescent="0.2">
      <c r="D4" s="221" t="str">
        <f>Баланс!C4</f>
        <v>за периода 01.01.2015 - 30.09.2015</v>
      </c>
      <c r="E4" s="138"/>
      <c r="F4" s="138"/>
      <c r="G4" s="21"/>
      <c r="H4" s="138"/>
      <c r="I4" s="138"/>
      <c r="J4" s="138"/>
    </row>
    <row r="5" spans="1:12" ht="12.75" customHeight="1" x14ac:dyDescent="0.2">
      <c r="D5" s="223"/>
      <c r="E5" s="138"/>
      <c r="F5" s="138"/>
      <c r="G5" s="21"/>
      <c r="H5" s="138"/>
      <c r="I5" s="138"/>
      <c r="J5" s="138"/>
      <c r="L5" s="224"/>
    </row>
    <row r="6" spans="1:12" s="27" customFormat="1" ht="12.75" customHeight="1" x14ac:dyDescent="0.2">
      <c r="D6" s="28" t="s">
        <v>211</v>
      </c>
      <c r="E6" s="225" t="s">
        <v>212</v>
      </c>
      <c r="F6" s="226"/>
      <c r="G6" s="227"/>
      <c r="H6" s="225" t="s">
        <v>213</v>
      </c>
      <c r="I6" s="226"/>
      <c r="J6" s="227"/>
    </row>
    <row r="7" spans="1:12" s="27" customFormat="1" ht="18.75" customHeight="1" x14ac:dyDescent="0.2">
      <c r="D7" s="174"/>
      <c r="E7" s="228" t="s">
        <v>214</v>
      </c>
      <c r="F7" s="228" t="s">
        <v>215</v>
      </c>
      <c r="G7" s="229" t="s">
        <v>216</v>
      </c>
      <c r="H7" s="228" t="s">
        <v>214</v>
      </c>
      <c r="I7" s="228" t="s">
        <v>215</v>
      </c>
      <c r="J7" s="228" t="s">
        <v>216</v>
      </c>
    </row>
    <row r="8" spans="1:12" s="27" customFormat="1" ht="12.75" customHeight="1" x14ac:dyDescent="0.2">
      <c r="D8" s="230" t="s">
        <v>217</v>
      </c>
      <c r="E8" s="231">
        <v>1</v>
      </c>
      <c r="F8" s="231">
        <v>2</v>
      </c>
      <c r="G8" s="232">
        <v>3</v>
      </c>
      <c r="H8" s="231">
        <v>4</v>
      </c>
      <c r="I8" s="231">
        <v>5</v>
      </c>
      <c r="J8" s="231">
        <v>6</v>
      </c>
    </row>
    <row r="9" spans="1:12" ht="12.75" customHeight="1" x14ac:dyDescent="0.2">
      <c r="D9" s="233" t="s">
        <v>218</v>
      </c>
      <c r="E9" s="234">
        <v>0</v>
      </c>
      <c r="F9" s="234">
        <v>0</v>
      </c>
      <c r="G9" s="235">
        <v>0</v>
      </c>
      <c r="H9" s="234">
        <v>0</v>
      </c>
      <c r="I9" s="234">
        <v>0</v>
      </c>
      <c r="J9" s="235">
        <v>0</v>
      </c>
    </row>
    <row r="10" spans="1:12" ht="12.75" customHeight="1" x14ac:dyDescent="0.2">
      <c r="D10" s="236" t="s">
        <v>219</v>
      </c>
      <c r="E10" s="237">
        <v>3248</v>
      </c>
      <c r="F10" s="237">
        <v>1754</v>
      </c>
      <c r="G10" s="238">
        <v>1494</v>
      </c>
      <c r="H10" s="237">
        <v>3112</v>
      </c>
      <c r="I10" s="237">
        <v>1615</v>
      </c>
      <c r="J10" s="238">
        <v>1497</v>
      </c>
    </row>
    <row r="11" spans="1:12" ht="22.5" customHeight="1" x14ac:dyDescent="0.2">
      <c r="D11" s="59" t="s">
        <v>220</v>
      </c>
      <c r="E11" s="237">
        <v>0</v>
      </c>
      <c r="F11" s="237">
        <v>0</v>
      </c>
      <c r="G11" s="238">
        <v>0</v>
      </c>
      <c r="H11" s="237">
        <v>0</v>
      </c>
      <c r="I11" s="237">
        <v>0</v>
      </c>
      <c r="J11" s="238">
        <v>0</v>
      </c>
    </row>
    <row r="12" spans="1:12" ht="12.75" customHeight="1" x14ac:dyDescent="0.2">
      <c r="D12" s="239" t="s">
        <v>221</v>
      </c>
      <c r="E12" s="237">
        <v>0</v>
      </c>
      <c r="F12" s="237">
        <v>1377</v>
      </c>
      <c r="G12" s="238">
        <v>-1377</v>
      </c>
      <c r="H12" s="237">
        <v>0</v>
      </c>
      <c r="I12" s="237">
        <v>1780</v>
      </c>
      <c r="J12" s="238">
        <v>-1780</v>
      </c>
    </row>
    <row r="13" spans="1:12" ht="27.75" customHeight="1" x14ac:dyDescent="0.2">
      <c r="D13" s="59" t="s">
        <v>222</v>
      </c>
      <c r="E13" s="237">
        <v>0</v>
      </c>
      <c r="F13" s="237">
        <v>0</v>
      </c>
      <c r="G13" s="238">
        <v>0</v>
      </c>
      <c r="H13" s="237">
        <v>0</v>
      </c>
      <c r="I13" s="237">
        <v>0</v>
      </c>
      <c r="J13" s="238">
        <v>0</v>
      </c>
    </row>
    <row r="14" spans="1:12" ht="27.75" customHeight="1" x14ac:dyDescent="0.2">
      <c r="D14" s="59" t="s">
        <v>223</v>
      </c>
      <c r="E14" s="237">
        <v>3</v>
      </c>
      <c r="F14" s="237">
        <v>5</v>
      </c>
      <c r="G14" s="238">
        <v>-2</v>
      </c>
      <c r="H14" s="237">
        <v>3</v>
      </c>
      <c r="I14" s="237">
        <v>3</v>
      </c>
      <c r="J14" s="238">
        <v>0</v>
      </c>
    </row>
    <row r="15" spans="1:12" ht="12.75" customHeight="1" x14ac:dyDescent="0.2">
      <c r="D15" s="239" t="s">
        <v>224</v>
      </c>
      <c r="E15" s="237">
        <v>0</v>
      </c>
      <c r="F15" s="237">
        <v>0</v>
      </c>
      <c r="G15" s="238">
        <v>0</v>
      </c>
      <c r="H15" s="237">
        <v>0</v>
      </c>
      <c r="I15" s="237">
        <v>0</v>
      </c>
      <c r="J15" s="238">
        <v>0</v>
      </c>
    </row>
    <row r="16" spans="1:12" ht="12.75" customHeight="1" x14ac:dyDescent="0.2">
      <c r="D16" s="239" t="s">
        <v>225</v>
      </c>
      <c r="E16" s="240">
        <v>0</v>
      </c>
      <c r="F16" s="237">
        <v>0</v>
      </c>
      <c r="G16" s="238">
        <v>0</v>
      </c>
      <c r="H16" s="240">
        <v>0</v>
      </c>
      <c r="I16" s="237">
        <v>0</v>
      </c>
      <c r="J16" s="238">
        <v>0</v>
      </c>
    </row>
    <row r="17" spans="4:10" ht="13.5" customHeight="1" x14ac:dyDescent="0.2">
      <c r="D17" s="241" t="s">
        <v>226</v>
      </c>
      <c r="E17" s="240">
        <v>24</v>
      </c>
      <c r="F17" s="240">
        <v>61</v>
      </c>
      <c r="G17" s="242">
        <v>-37</v>
      </c>
      <c r="H17" s="240">
        <v>18</v>
      </c>
      <c r="I17" s="240">
        <v>87</v>
      </c>
      <c r="J17" s="242">
        <v>-69</v>
      </c>
    </row>
    <row r="18" spans="4:10" ht="22.7" customHeight="1" x14ac:dyDescent="0.2">
      <c r="D18" s="243" t="s">
        <v>227</v>
      </c>
      <c r="E18" s="211">
        <v>3275</v>
      </c>
      <c r="F18" s="244">
        <v>3197</v>
      </c>
      <c r="G18" s="94">
        <v>78</v>
      </c>
      <c r="H18" s="211">
        <v>3133</v>
      </c>
      <c r="I18" s="244">
        <v>3485</v>
      </c>
      <c r="J18" s="94">
        <v>-352</v>
      </c>
    </row>
    <row r="19" spans="4:10" ht="12.75" customHeight="1" x14ac:dyDescent="0.2">
      <c r="D19" s="245" t="s">
        <v>228</v>
      </c>
      <c r="E19" s="237">
        <v>0</v>
      </c>
      <c r="F19" s="237">
        <v>0</v>
      </c>
      <c r="G19" s="238">
        <v>0</v>
      </c>
      <c r="H19" s="237">
        <v>0</v>
      </c>
      <c r="I19" s="237">
        <v>0</v>
      </c>
      <c r="J19" s="238">
        <v>0</v>
      </c>
    </row>
    <row r="20" spans="4:10" ht="12.75" customHeight="1" x14ac:dyDescent="0.2">
      <c r="D20" s="246" t="s">
        <v>229</v>
      </c>
      <c r="E20" s="237">
        <v>0</v>
      </c>
      <c r="F20" s="237">
        <v>0</v>
      </c>
      <c r="G20" s="238">
        <v>0</v>
      </c>
      <c r="H20" s="237">
        <v>0</v>
      </c>
      <c r="I20" s="237">
        <v>0</v>
      </c>
      <c r="J20" s="238">
        <v>0</v>
      </c>
    </row>
    <row r="21" spans="4:10" ht="12.75" customHeight="1" x14ac:dyDescent="0.2">
      <c r="D21" s="246" t="s">
        <v>230</v>
      </c>
      <c r="E21" s="237">
        <v>0</v>
      </c>
      <c r="F21" s="237">
        <v>0</v>
      </c>
      <c r="G21" s="238">
        <v>0</v>
      </c>
      <c r="H21" s="237">
        <v>0</v>
      </c>
      <c r="I21" s="237">
        <v>0</v>
      </c>
      <c r="J21" s="238">
        <v>0</v>
      </c>
    </row>
    <row r="22" spans="4:10" ht="29.25" customHeight="1" x14ac:dyDescent="0.2">
      <c r="D22" s="59" t="s">
        <v>231</v>
      </c>
      <c r="E22" s="237">
        <v>0</v>
      </c>
      <c r="F22" s="237">
        <v>0</v>
      </c>
      <c r="G22" s="238">
        <v>0</v>
      </c>
      <c r="H22" s="237">
        <v>0</v>
      </c>
      <c r="I22" s="237">
        <v>0</v>
      </c>
      <c r="J22" s="238">
        <v>0</v>
      </c>
    </row>
    <row r="23" spans="4:10" s="17" customFormat="1" ht="12.75" customHeight="1" x14ac:dyDescent="0.2">
      <c r="D23" s="246" t="s">
        <v>232</v>
      </c>
      <c r="E23" s="237">
        <v>0</v>
      </c>
      <c r="F23" s="237">
        <v>0</v>
      </c>
      <c r="G23" s="238">
        <v>0</v>
      </c>
      <c r="H23" s="237">
        <v>0</v>
      </c>
      <c r="I23" s="237">
        <v>0</v>
      </c>
      <c r="J23" s="238">
        <v>0</v>
      </c>
    </row>
    <row r="24" spans="4:10" s="17" customFormat="1" ht="25.5" customHeight="1" x14ac:dyDescent="0.2">
      <c r="D24" s="59" t="s">
        <v>223</v>
      </c>
      <c r="E24" s="247">
        <v>0</v>
      </c>
      <c r="F24" s="247">
        <v>0</v>
      </c>
      <c r="G24" s="238">
        <v>0</v>
      </c>
      <c r="H24" s="247">
        <v>0</v>
      </c>
      <c r="I24" s="247">
        <v>0</v>
      </c>
      <c r="J24" s="238">
        <v>0</v>
      </c>
    </row>
    <row r="25" spans="4:10" ht="12.75" customHeight="1" x14ac:dyDescent="0.2">
      <c r="D25" s="241" t="s">
        <v>233</v>
      </c>
      <c r="E25" s="248">
        <v>0</v>
      </c>
      <c r="F25" s="248">
        <v>0</v>
      </c>
      <c r="G25" s="242">
        <v>0</v>
      </c>
      <c r="H25" s="248">
        <v>0</v>
      </c>
      <c r="I25" s="248">
        <v>0</v>
      </c>
      <c r="J25" s="242">
        <v>0</v>
      </c>
    </row>
    <row r="26" spans="4:10" ht="22.7" customHeight="1" x14ac:dyDescent="0.2">
      <c r="D26" s="249" t="s">
        <v>234</v>
      </c>
      <c r="E26" s="211">
        <v>0</v>
      </c>
      <c r="F26" s="211">
        <v>0</v>
      </c>
      <c r="G26" s="94">
        <v>0</v>
      </c>
      <c r="H26" s="211">
        <v>0</v>
      </c>
      <c r="I26" s="211">
        <v>0</v>
      </c>
      <c r="J26" s="94">
        <v>0</v>
      </c>
    </row>
    <row r="27" spans="4:10" ht="12.75" customHeight="1" x14ac:dyDescent="0.2">
      <c r="D27" s="233" t="s">
        <v>235</v>
      </c>
      <c r="E27" s="247">
        <v>0</v>
      </c>
      <c r="F27" s="247">
        <v>0</v>
      </c>
      <c r="G27" s="235">
        <v>0</v>
      </c>
      <c r="H27" s="247">
        <v>0</v>
      </c>
      <c r="I27" s="247">
        <v>0</v>
      </c>
      <c r="J27" s="235">
        <v>0</v>
      </c>
    </row>
    <row r="28" spans="4:10" ht="28.35" customHeight="1" x14ac:dyDescent="0.2">
      <c r="D28" s="59" t="s">
        <v>236</v>
      </c>
      <c r="E28" s="247">
        <v>0</v>
      </c>
      <c r="F28" s="247">
        <v>0</v>
      </c>
      <c r="G28" s="238">
        <v>0</v>
      </c>
      <c r="H28" s="247">
        <v>0</v>
      </c>
      <c r="I28" s="247">
        <v>0</v>
      </c>
      <c r="J28" s="238">
        <v>0</v>
      </c>
    </row>
    <row r="29" spans="4:10" ht="28.35" customHeight="1" x14ac:dyDescent="0.2">
      <c r="D29" s="90" t="s">
        <v>237</v>
      </c>
      <c r="E29" s="247">
        <v>0</v>
      </c>
      <c r="F29" s="247">
        <v>0</v>
      </c>
      <c r="G29" s="238">
        <v>0</v>
      </c>
      <c r="H29" s="247">
        <v>0</v>
      </c>
      <c r="I29" s="247">
        <v>0</v>
      </c>
      <c r="J29" s="238">
        <v>0</v>
      </c>
    </row>
    <row r="30" spans="4:10" ht="20.25" customHeight="1" x14ac:dyDescent="0.2">
      <c r="D30" s="59" t="s">
        <v>238</v>
      </c>
      <c r="E30" s="250">
        <v>0</v>
      </c>
      <c r="F30" s="247">
        <v>0</v>
      </c>
      <c r="G30" s="238">
        <v>0</v>
      </c>
      <c r="H30" s="250">
        <v>0</v>
      </c>
      <c r="I30" s="247">
        <v>0</v>
      </c>
      <c r="J30" s="238">
        <v>0</v>
      </c>
    </row>
    <row r="31" spans="4:10" ht="28.35" customHeight="1" x14ac:dyDescent="0.2">
      <c r="D31" s="195" t="s">
        <v>239</v>
      </c>
      <c r="E31" s="247">
        <v>0</v>
      </c>
      <c r="F31" s="247">
        <v>5</v>
      </c>
      <c r="G31" s="238">
        <v>-5</v>
      </c>
      <c r="H31" s="247">
        <v>0</v>
      </c>
      <c r="I31" s="247">
        <v>0</v>
      </c>
      <c r="J31" s="238">
        <v>0</v>
      </c>
    </row>
    <row r="32" spans="4:10" ht="28.35" customHeight="1" x14ac:dyDescent="0.2">
      <c r="D32" s="239" t="s">
        <v>240</v>
      </c>
      <c r="E32" s="247">
        <v>0</v>
      </c>
      <c r="F32" s="247">
        <v>0</v>
      </c>
      <c r="G32" s="238">
        <v>0</v>
      </c>
      <c r="H32" s="247">
        <v>0</v>
      </c>
      <c r="I32" s="247">
        <v>0</v>
      </c>
      <c r="J32" s="238">
        <v>0</v>
      </c>
    </row>
    <row r="33" spans="4:10" ht="28.35" customHeight="1" x14ac:dyDescent="0.2">
      <c r="D33" s="59" t="s">
        <v>241</v>
      </c>
      <c r="E33" s="247">
        <v>0</v>
      </c>
      <c r="F33" s="247">
        <v>0</v>
      </c>
      <c r="G33" s="238">
        <v>0</v>
      </c>
      <c r="H33" s="247">
        <v>0</v>
      </c>
      <c r="I33" s="247">
        <v>0</v>
      </c>
      <c r="J33" s="238">
        <v>0</v>
      </c>
    </row>
    <row r="34" spans="4:10" ht="12.75" customHeight="1" x14ac:dyDescent="0.2">
      <c r="D34" s="241" t="s">
        <v>242</v>
      </c>
      <c r="E34" s="248">
        <v>0</v>
      </c>
      <c r="F34" s="248">
        <v>3</v>
      </c>
      <c r="G34" s="242">
        <v>-3</v>
      </c>
      <c r="H34" s="248">
        <v>0</v>
      </c>
      <c r="I34" s="248">
        <v>8</v>
      </c>
      <c r="J34" s="242">
        <v>-8</v>
      </c>
    </row>
    <row r="35" spans="4:10" ht="22.7" customHeight="1" x14ac:dyDescent="0.2">
      <c r="D35" s="249" t="s">
        <v>243</v>
      </c>
      <c r="E35" s="211">
        <v>0</v>
      </c>
      <c r="F35" s="211">
        <v>8</v>
      </c>
      <c r="G35" s="94">
        <v>-8</v>
      </c>
      <c r="H35" s="211">
        <v>0</v>
      </c>
      <c r="I35" s="211">
        <v>8</v>
      </c>
      <c r="J35" s="94">
        <v>-8</v>
      </c>
    </row>
    <row r="36" spans="4:10" ht="22.7" customHeight="1" x14ac:dyDescent="0.2">
      <c r="D36" s="233" t="s">
        <v>244</v>
      </c>
      <c r="E36" s="247">
        <v>3275</v>
      </c>
      <c r="F36" s="247">
        <v>3205</v>
      </c>
      <c r="G36" s="235">
        <v>70</v>
      </c>
      <c r="H36" s="247">
        <v>3133</v>
      </c>
      <c r="I36" s="247">
        <v>3493</v>
      </c>
      <c r="J36" s="235">
        <v>-360</v>
      </c>
    </row>
    <row r="37" spans="4:10" ht="22.7" customHeight="1" x14ac:dyDescent="0.2">
      <c r="D37" s="233" t="s">
        <v>245</v>
      </c>
      <c r="E37" s="247">
        <v>0</v>
      </c>
      <c r="F37" s="247">
        <v>0</v>
      </c>
      <c r="G37" s="235">
        <v>234</v>
      </c>
      <c r="H37" s="247">
        <v>0</v>
      </c>
      <c r="I37" s="247">
        <v>0</v>
      </c>
      <c r="J37" s="235">
        <v>462</v>
      </c>
    </row>
    <row r="38" spans="4:10" ht="22.7" customHeight="1" x14ac:dyDescent="0.2">
      <c r="D38" s="251" t="s">
        <v>246</v>
      </c>
      <c r="E38" s="247">
        <v>0</v>
      </c>
      <c r="F38" s="248">
        <v>0</v>
      </c>
      <c r="G38" s="235">
        <v>304</v>
      </c>
      <c r="H38" s="248">
        <v>0</v>
      </c>
      <c r="I38" s="248">
        <v>0</v>
      </c>
      <c r="J38" s="252">
        <v>102</v>
      </c>
    </row>
    <row r="39" spans="4:10" ht="12.75" customHeight="1" x14ac:dyDescent="0.2">
      <c r="D39" s="253"/>
      <c r="E39" s="253"/>
      <c r="F39" s="253"/>
      <c r="G39" s="254"/>
      <c r="H39" s="253"/>
      <c r="I39" s="253"/>
      <c r="J39" s="253"/>
    </row>
    <row r="40" spans="4:10" ht="12.75" customHeight="1" x14ac:dyDescent="0.2"/>
    <row r="41" spans="4:10" ht="12.75" customHeight="1" x14ac:dyDescent="0.2">
      <c r="D41" s="17" t="str">
        <f ca="1">"Дата"&amp;" "&amp;TEXT(DateReport,"dd.mm.yyyy")</f>
        <v>Дата 22.10.2015</v>
      </c>
      <c r="G41" s="255"/>
    </row>
    <row r="42" spans="4:10" ht="12.75" customHeight="1" x14ac:dyDescent="0.2">
      <c r="D42" s="18" t="str">
        <f>"Съставител: "&amp;FirmaSastavil</f>
        <v>Съставител: Цветанка Сотирова</v>
      </c>
      <c r="G42" s="17" t="str">
        <f>"Ръководител : "&amp;FirmaUpravitel</f>
        <v>Ръководител : Владимир Щърбанов</v>
      </c>
    </row>
    <row r="43" spans="4:10" ht="409.6" hidden="1" customHeight="1" x14ac:dyDescent="0.2">
      <c r="E43" s="17" t="s">
        <v>247</v>
      </c>
      <c r="G43" s="256"/>
    </row>
    <row r="44" spans="4:10" ht="12.75" customHeight="1" x14ac:dyDescent="0.2">
      <c r="G44" s="17"/>
      <c r="H44" s="22"/>
      <c r="I44" s="22"/>
      <c r="J44" s="22"/>
    </row>
  </sheetData>
  <printOptions horizontalCentered="1"/>
  <pageMargins left="0.74999998873613005" right="0.74999998873613005" top="0.99999998498150677" bottom="0.99999998498150677" header="0.49999999249075339" footer="0.49999999249075339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32</vt:i4>
      </vt:variant>
    </vt:vector>
  </HeadingPairs>
  <TitlesOfParts>
    <vt:vector size="36" baseType="lpstr">
      <vt:lpstr>Обща</vt:lpstr>
      <vt:lpstr>Баланс</vt:lpstr>
      <vt:lpstr>ОПР</vt:lpstr>
      <vt:lpstr>ОПП</vt:lpstr>
      <vt:lpstr>Balance1</vt:lpstr>
      <vt:lpstr>Balance2</vt:lpstr>
      <vt:lpstr>BalanceType</vt:lpstr>
      <vt:lpstr>CountReports</vt:lpstr>
      <vt:lpstr>DateReport</vt:lpstr>
      <vt:lpstr>FirmaAdres</vt:lpstr>
      <vt:lpstr>FirmaBulstat</vt:lpstr>
      <vt:lpstr>FirmaINDDS</vt:lpstr>
      <vt:lpstr>FirmaName</vt:lpstr>
      <vt:lpstr>FirmaSastavil</vt:lpstr>
      <vt:lpstr>FirmaUpravitel</vt:lpstr>
      <vt:lpstr>Formuli</vt:lpstr>
      <vt:lpstr>FormuliCurrentYear</vt:lpstr>
      <vt:lpstr>FormuliCurrentYear1</vt:lpstr>
      <vt:lpstr>FormuliCurrentYear13</vt:lpstr>
      <vt:lpstr>FormuliCurrentYear3</vt:lpstr>
      <vt:lpstr>FormuliOldYear2</vt:lpstr>
      <vt:lpstr>FromDate</vt:lpstr>
      <vt:lpstr>Koeficient</vt:lpstr>
      <vt:lpstr>Period</vt:lpstr>
      <vt:lpstr>PleaseWait</vt:lpstr>
      <vt:lpstr>Баланс!Print_Area</vt:lpstr>
      <vt:lpstr>Обща!Print_Area</vt:lpstr>
      <vt:lpstr>ОПП!Print_Area</vt:lpstr>
      <vt:lpstr>ОПР!Print_Area</vt:lpstr>
      <vt:lpstr>RemoveRange13</vt:lpstr>
      <vt:lpstr>RemoveRange3</vt:lpstr>
      <vt:lpstr>ReportType</vt:lpstr>
      <vt:lpstr>SrcType</vt:lpstr>
      <vt:lpstr>Sumi1000Text</vt:lpstr>
      <vt:lpstr>Sumi1Text</vt:lpstr>
      <vt:lpstr>ToDate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Plus Minus</dc:creator>
  <cp:lastModifiedBy>Dobrinka Antcheva</cp:lastModifiedBy>
  <cp:lastPrinted>2015-10-16T11:46:06Z</cp:lastPrinted>
  <dcterms:created xsi:type="dcterms:W3CDTF">2011-01-17T15:38:21Z</dcterms:created>
  <dcterms:modified xsi:type="dcterms:W3CDTF">2015-10-22T13:46:26Z</dcterms:modified>
</cp:coreProperties>
</file>