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ihaylova\Desktop\ОБЩА-БНЕБ\09-2015-БНЕБ ЕАД\МЕ-Е-91-00-353-08102015\"/>
    </mc:Choice>
  </mc:AlternateContent>
  <bookViews>
    <workbookView xWindow="0" yWindow="0" windowWidth="28800" windowHeight="12435"/>
  </bookViews>
  <sheets>
    <sheet name="ОФС" sheetId="1" r:id="rId1"/>
    <sheet name="ОДВД" sheetId="2" r:id="rId2"/>
    <sheet name="ОПСК" sheetId="3" r:id="rId3"/>
    <sheet name="ОПП" sheetId="4" r:id="rId4"/>
    <sheet name="5 НЕМАТЕРИАЛНИ АКТИВИ" sheetId="8" state="hidden" r:id="rId5"/>
    <sheet name="6 МАШИНИ И СЪОРЪЖЕНИЯ" sheetId="9" state="hidden" r:id="rId6"/>
    <sheet name="7 ПАРИ И ПАРИЧНИ ЕКВИВАЛЕНТИ" sheetId="10" state="hidden" r:id="rId7"/>
    <sheet name="8.1 АКЦИОНЕРЕН КАПИТАЛ" sheetId="11" state="hidden" r:id="rId8"/>
    <sheet name="9 ЗАДЪЛЖЕНИЯ КЪМ ПЕРСОНАЛА И ОИ" sheetId="12" state="hidden" r:id="rId9"/>
    <sheet name="10 РАЗХОДИ ЗА МАТЕРИАЛИ" sheetId="13" state="hidden" r:id="rId10"/>
    <sheet name="11 РАЗХОДИ ЗА ВЪНШНИ УСЛУГИ" sheetId="14" state="hidden" r:id="rId11"/>
    <sheet name="Т5" sheetId="5" state="hidden" r:id="rId12"/>
    <sheet name="Т8" sheetId="6" state="hidden" r:id="rId13"/>
    <sheet name="Т9" sheetId="7" state="hidden" r:id="rId14"/>
  </sheets>
  <externalReferences>
    <externalReference r:id="rId15"/>
  </externalReferences>
  <definedNames>
    <definedName name="_JJ31">'[1]-'!$M$56</definedName>
    <definedName name="_JJ32">'[1]-'!$M$57</definedName>
    <definedName name="_JK31">'[1]-'!$N$56</definedName>
    <definedName name="_JK32">'[1]-'!$N$57</definedName>
    <definedName name="_xlnm.Print_Area" localSheetId="3">ОПП!$A$1:$E$41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4" l="1"/>
  <c r="C13" i="14"/>
  <c r="F8" i="12"/>
  <c r="G8" i="12"/>
  <c r="G6" i="11"/>
  <c r="H8" i="10"/>
  <c r="G8" i="10"/>
  <c r="D15" i="8"/>
  <c r="F14" i="8"/>
  <c r="E14" i="8"/>
  <c r="D14" i="8"/>
  <c r="E13" i="8"/>
  <c r="E15" i="8" s="1"/>
  <c r="D13" i="8"/>
  <c r="E11" i="8"/>
  <c r="D11" i="8"/>
  <c r="F11" i="8" s="1"/>
  <c r="F10" i="8"/>
  <c r="F9" i="8"/>
  <c r="E6" i="8"/>
  <c r="D6" i="8"/>
  <c r="F5" i="8"/>
  <c r="F4" i="8"/>
  <c r="F6" i="8" s="1"/>
  <c r="F16" i="9"/>
  <c r="E16" i="9"/>
  <c r="D16" i="9"/>
  <c r="F15" i="9"/>
  <c r="E15" i="9"/>
  <c r="D15" i="9"/>
  <c r="F14" i="9"/>
  <c r="E14" i="9"/>
  <c r="D14" i="9"/>
  <c r="F12" i="9"/>
  <c r="F11" i="9"/>
  <c r="F10" i="9"/>
  <c r="E12" i="9"/>
  <c r="D12" i="9"/>
  <c r="F7" i="9"/>
  <c r="E7" i="9"/>
  <c r="D7" i="9"/>
  <c r="F6" i="9"/>
  <c r="F5" i="9"/>
  <c r="F13" i="8" l="1"/>
  <c r="F15" i="8" s="1"/>
  <c r="E24" i="4"/>
  <c r="E17" i="2" l="1"/>
  <c r="C17" i="2"/>
  <c r="C17" i="1" l="1"/>
  <c r="C11" i="1"/>
  <c r="C39" i="1"/>
  <c r="F15" i="3" l="1"/>
  <c r="E15" i="3"/>
  <c r="D15" i="3"/>
  <c r="C15" i="3"/>
  <c r="G13" i="3"/>
  <c r="G12" i="3"/>
  <c r="G9" i="3"/>
  <c r="E27" i="1"/>
  <c r="C27" i="1"/>
  <c r="G15" i="3" l="1"/>
  <c r="H17" i="7"/>
  <c r="F17" i="7"/>
  <c r="H15" i="7"/>
  <c r="F15" i="7"/>
  <c r="I22" i="5"/>
  <c r="C24" i="4" l="1"/>
  <c r="E18" i="4"/>
  <c r="C18" i="4"/>
  <c r="E13" i="4"/>
  <c r="C13" i="4"/>
  <c r="E9" i="2"/>
  <c r="C9" i="2"/>
  <c r="C26" i="4" l="1"/>
  <c r="C28" i="4" s="1"/>
  <c r="C19" i="2"/>
  <c r="C22" i="2" s="1"/>
  <c r="C25" i="2" s="1"/>
  <c r="E26" i="4"/>
  <c r="E28" i="4" s="1"/>
  <c r="E19" i="2"/>
  <c r="E22" i="2" s="1"/>
  <c r="E25" i="2" s="1"/>
  <c r="C32" i="1" l="1"/>
  <c r="E39" i="1"/>
  <c r="E32" i="1"/>
  <c r="E17" i="1"/>
  <c r="E11" i="1"/>
  <c r="C41" i="1" l="1"/>
  <c r="C42" i="1" s="1"/>
  <c r="C19" i="1"/>
  <c r="E41" i="1"/>
  <c r="E42" i="1" s="1"/>
  <c r="E19" i="1"/>
</calcChain>
</file>

<file path=xl/sharedStrings.xml><?xml version="1.0" encoding="utf-8"?>
<sst xmlns="http://schemas.openxmlformats.org/spreadsheetml/2006/main" count="339" uniqueCount="215">
  <si>
    <t>Активи</t>
  </si>
  <si>
    <t>Пояснение</t>
  </si>
  <si>
    <t>`000 лева</t>
  </si>
  <si>
    <t>Нетекущи активи</t>
  </si>
  <si>
    <t>Имоти, машини и съоръжения</t>
  </si>
  <si>
    <t>Нематериални активи</t>
  </si>
  <si>
    <t>Текущи активи</t>
  </si>
  <si>
    <t>Пари и парични еквиваленти</t>
  </si>
  <si>
    <t>Текущи данъци за възстановяване</t>
  </si>
  <si>
    <t>Българска независима енергийна борса ЕАД</t>
  </si>
  <si>
    <t>Собствен капитал и пасиви</t>
  </si>
  <si>
    <t>Общо активи</t>
  </si>
  <si>
    <t xml:space="preserve">Собствен капитал </t>
  </si>
  <si>
    <t>Акционерен капитал</t>
  </si>
  <si>
    <t>Непокрита загуба</t>
  </si>
  <si>
    <t>Нетекущи активи (общо)</t>
  </si>
  <si>
    <t>Текущи активи (общо)</t>
  </si>
  <si>
    <t>Собствен капитал (общо)</t>
  </si>
  <si>
    <t>Пасиви</t>
  </si>
  <si>
    <t>Задължения към свързани лица</t>
  </si>
  <si>
    <t>Задължения към персонала</t>
  </si>
  <si>
    <t>Нетекущи пасиви</t>
  </si>
  <si>
    <t>Текущи пасиви</t>
  </si>
  <si>
    <t>Нетекущи пасиви (общо)</t>
  </si>
  <si>
    <t>Текущи пасиви (общо)</t>
  </si>
  <si>
    <t>Общо пасиви</t>
  </si>
  <si>
    <t>Собствен капитал и пасиви (общо)</t>
  </si>
  <si>
    <t>Приходи от продажби</t>
  </si>
  <si>
    <t>Разходи за материали</t>
  </si>
  <si>
    <t>Разходи за външни услуги</t>
  </si>
  <si>
    <t>Разходи за амортизации</t>
  </si>
  <si>
    <t>Разходи за персонала</t>
  </si>
  <si>
    <t>Други разходи</t>
  </si>
  <si>
    <t>Загуба от оперативна дейност</t>
  </si>
  <si>
    <t>Съставител:</t>
  </si>
  <si>
    <t>Крос Акаунт ЕООД</t>
  </si>
  <si>
    <t>Михаела Михайлова</t>
  </si>
  <si>
    <t>Изпълнителен директор:</t>
  </si>
  <si>
    <t>Константин Константинов</t>
  </si>
  <si>
    <t>Финансови разходи</t>
  </si>
  <si>
    <t>Нетна загуба за периода</t>
  </si>
  <si>
    <t>на приходите и разходите</t>
  </si>
  <si>
    <t xml:space="preserve">Наименование </t>
  </si>
  <si>
    <t>Друг всеобхатен доход</t>
  </si>
  <si>
    <t>Общо приходи от дейността</t>
  </si>
  <si>
    <t>Общо разходи за дейността</t>
  </si>
  <si>
    <t>Наименование на паричните потоци</t>
  </si>
  <si>
    <t>Оперативна дейност</t>
  </si>
  <si>
    <t>Постъпления от контрагенти</t>
  </si>
  <si>
    <t>Плащания към доставчици</t>
  </si>
  <si>
    <t>Плащания към персонал и осигурителни предприятия</t>
  </si>
  <si>
    <t>Плащания за данъци, различни от данък върху дохода</t>
  </si>
  <si>
    <t>Други потоци от оперативна дейност</t>
  </si>
  <si>
    <t>Нетен паричен поток от оперативна дейност</t>
  </si>
  <si>
    <t>Инвестиционна дейност</t>
  </si>
  <si>
    <t>Придобиване на имоти, машини и съоръжения</t>
  </si>
  <si>
    <t>Придобиване на нематериални активи</t>
  </si>
  <si>
    <t>Нетен паричен поток от инвестиционна дейност</t>
  </si>
  <si>
    <t>Финансова дейност</t>
  </si>
  <si>
    <t>Парични потоци от емитиране на акции</t>
  </si>
  <si>
    <t>Нетен паричен поток от финансова дейност</t>
  </si>
  <si>
    <t>Изменение на паричните средства през периода</t>
  </si>
  <si>
    <t>Пари и парични еквиваленти в началото на годината</t>
  </si>
  <si>
    <t>Пари и парични еквиваленти в края на годината</t>
  </si>
  <si>
    <t>Пояснения</t>
  </si>
  <si>
    <t>Показатели</t>
  </si>
  <si>
    <t>Основен акционерен капитал</t>
  </si>
  <si>
    <t>Неразпределена печалба</t>
  </si>
  <si>
    <t>Текуща печалба/загуба</t>
  </si>
  <si>
    <t>Общо собствен капитал</t>
  </si>
  <si>
    <t>Емисия на акции</t>
  </si>
  <si>
    <t>Салдо към 31 декември 2014 година</t>
  </si>
  <si>
    <t>Предложение за разпределение на печалбата и справка за установяване на дължимия</t>
  </si>
  <si>
    <t>дивидент на държавата.</t>
  </si>
  <si>
    <r>
      <t>в размер на</t>
    </r>
    <r>
      <rPr>
        <b/>
        <i/>
        <sz val="11"/>
        <color theme="1"/>
        <rFont val="Times New Roman"/>
        <family val="1"/>
        <charset val="204"/>
      </rPr>
      <t xml:space="preserve"> 83 хиляди лева</t>
    </r>
    <r>
      <rPr>
        <sz val="11"/>
        <color theme="1"/>
        <rFont val="Times New Roman"/>
        <family val="1"/>
        <charset val="204"/>
      </rPr>
      <t>.</t>
    </r>
  </si>
  <si>
    <t>Списък на всички членове на съвета на директорите през 2014 година</t>
  </si>
  <si>
    <t>и сравка за определяне на възнаграждението на изъплнителния член</t>
  </si>
  <si>
    <t xml:space="preserve">и членовете на съвета на директорите, съгласно договорите за управление и </t>
  </si>
  <si>
    <t>заповедите на министъра на енергетиката</t>
  </si>
  <si>
    <t>№ по ред</t>
  </si>
  <si>
    <t>Име</t>
  </si>
  <si>
    <t>Презиме</t>
  </si>
  <si>
    <t>Фамилия</t>
  </si>
  <si>
    <t>Функция в СД</t>
  </si>
  <si>
    <t xml:space="preserve">Нина </t>
  </si>
  <si>
    <t xml:space="preserve">Томова </t>
  </si>
  <si>
    <t>Чупарова</t>
  </si>
  <si>
    <t>Председател на СД, неизпълнителен член</t>
  </si>
  <si>
    <t>Константин</t>
  </si>
  <si>
    <t>Валериев</t>
  </si>
  <si>
    <t>Константинов</t>
  </si>
  <si>
    <t>Член на СД, изпълнителен директор</t>
  </si>
  <si>
    <t>Вяра</t>
  </si>
  <si>
    <t>Людмилова</t>
  </si>
  <si>
    <t>Маринова</t>
  </si>
  <si>
    <t>Член на СД, неизпълнителен член</t>
  </si>
  <si>
    <t>Към 31.декември.2014 година Съветът на директорите на БНЕБ ЕАД е в следния състав:</t>
  </si>
  <si>
    <t xml:space="preserve">Размерът на възнагражденията на изпълнителния член и на членовете на съвета на </t>
  </si>
  <si>
    <t xml:space="preserve">директорите се определя съобразно чл. 33 от Правилника за реда за упражняване правата на държавата </t>
  </si>
  <si>
    <t>в търговските дружества с държавно участие в капитала, приет с ПМС № 112/23.05.2003 г.,</t>
  </si>
  <si>
    <t>и сключените индивидуални договори за възлагане на управлението.</t>
  </si>
  <si>
    <t xml:space="preserve">Съобразно стойността на показателите, от които се определя балната оценка,  нейната стойност </t>
  </si>
  <si>
    <t>за 2014 година е 6 (шест) единици.</t>
  </si>
  <si>
    <t>В стойностно изражение, размерът на възнагражденията е следния:</t>
  </si>
  <si>
    <t>Индивидуално месечно възнаграждение</t>
  </si>
  <si>
    <t>Максимално допустимо</t>
  </si>
  <si>
    <t>1020 лева</t>
  </si>
  <si>
    <t>3060 лева</t>
  </si>
  <si>
    <t>1700 лева</t>
  </si>
  <si>
    <t>4080 лева</t>
  </si>
  <si>
    <t>Видно от отчета за финансовото състояние, за 2014 година дружеството отчита загуба</t>
  </si>
  <si>
    <t>Отчетен период</t>
  </si>
  <si>
    <t>Финансов резултат след данъци</t>
  </si>
  <si>
    <t>Отчисления за Фонд "Резервен" - 10%</t>
  </si>
  <si>
    <t>Отчисления за дивидент към държавата</t>
  </si>
  <si>
    <t>Резултат след отчисленията</t>
  </si>
  <si>
    <t>Справка</t>
  </si>
  <si>
    <t>за установяване дължимия дивидент на държавата за 2014 година</t>
  </si>
  <si>
    <t>всички стойности са в левове</t>
  </si>
  <si>
    <t xml:space="preserve">за вземанията и задълженията - текущи и дългосрочни </t>
  </si>
  <si>
    <t>към 31.12.2014 г. (към доставчици, банки, НОИ и бюджета)</t>
  </si>
  <si>
    <t>Забележка</t>
  </si>
  <si>
    <t>Задължения по получени заеми</t>
  </si>
  <si>
    <t>Задължения към подотчетни лица</t>
  </si>
  <si>
    <t>Вземания по ДДС за възстановяване</t>
  </si>
  <si>
    <t>Вземания, в т.ч.:</t>
  </si>
  <si>
    <t>Задължения към доставчици</t>
  </si>
  <si>
    <t>Задължения, в т.ч.:</t>
  </si>
  <si>
    <t>Задължения към НОИ</t>
  </si>
  <si>
    <t>Задължения към РБюджет</t>
  </si>
  <si>
    <t>Вземания/задължения към 31.12.2014 г.</t>
  </si>
  <si>
    <t>Дългосрочни             (над 1 г.)</t>
  </si>
  <si>
    <t>Текущи                           (до 1 г.)</t>
  </si>
  <si>
    <t>БЕХ ЕАД</t>
  </si>
  <si>
    <t>Задължения за лихви по получени заеми</t>
  </si>
  <si>
    <t>получени</t>
  </si>
  <si>
    <t>погасени</t>
  </si>
  <si>
    <t>Непокрита загуба от минали години</t>
  </si>
  <si>
    <t>Резултат за периода (текуща загуба)</t>
  </si>
  <si>
    <t>Разходи за осигуровки</t>
  </si>
  <si>
    <t>Разходи за придобиване на нематериални активи</t>
  </si>
  <si>
    <t>Други текущи активи</t>
  </si>
  <si>
    <t>Изплатени заеми на свързани лица</t>
  </si>
  <si>
    <t>Междинен отчет за промените в собствения капитал</t>
  </si>
  <si>
    <t xml:space="preserve">Общ всеобхатен доход за периода </t>
  </si>
  <si>
    <t xml:space="preserve">Междинен съкратен отчет за финансовото състояние </t>
  </si>
  <si>
    <t>Междинен отчет за паричните потоци</t>
  </si>
  <si>
    <t>31. декември. 2014 г.</t>
  </si>
  <si>
    <t>Търговски и други задължения</t>
  </si>
  <si>
    <t>Одитор:</t>
  </si>
  <si>
    <t>СОП „Ейч Ел Би България” ООД</t>
  </si>
  <si>
    <t>Представляващ СОП:</t>
  </si>
  <si>
    <t>Регистриран одитор отговорен за одита:</t>
  </si>
  <si>
    <t>Милена  Христова</t>
  </si>
  <si>
    <t xml:space="preserve">Васка Гелина </t>
  </si>
  <si>
    <t xml:space="preserve">ВКЛ осигуровки - в пояснителните разшифроваме салдо </t>
  </si>
  <si>
    <t xml:space="preserve">Задължения към персонала и осигурителни организации </t>
  </si>
  <si>
    <t>Данъчни задължения</t>
  </si>
  <si>
    <t xml:space="preserve">Доставчици, депозити , и други аванси </t>
  </si>
  <si>
    <t xml:space="preserve">Междинен отчет за печалбата или загубата и другия всеобхватен доход </t>
  </si>
  <si>
    <t>Получени заеми от свързани лица</t>
  </si>
  <si>
    <t>31.декември. 2014 г.</t>
  </si>
  <si>
    <t>Новопридобити</t>
  </si>
  <si>
    <t>Имоти, машини и съоръжения (ИМС)</t>
  </si>
  <si>
    <t>Компютърна техника</t>
  </si>
  <si>
    <t>Офис обзавеждане</t>
  </si>
  <si>
    <t>Общо</t>
  </si>
  <si>
    <t>Отчетна стойност</t>
  </si>
  <si>
    <t>Амортизация</t>
  </si>
  <si>
    <t>Балансова стойност</t>
  </si>
  <si>
    <t>Шестмесечен период</t>
  </si>
  <si>
    <t>до 30 юни 2015 г.</t>
  </si>
  <si>
    <t>Към 1 януари 2015 г.</t>
  </si>
  <si>
    <t>Към 30 юни 2015 г.</t>
  </si>
  <si>
    <t>Няма имоти, машини и съоръжения, които да са предоставени като обезпечение на задължения</t>
  </si>
  <si>
    <t>на дружеството.</t>
  </si>
  <si>
    <t>НЕМАТЕРИАЛНИ АКТИВИ</t>
  </si>
  <si>
    <t>Няма нематериални активи, които да са предоставени като обезпечение на задължения</t>
  </si>
  <si>
    <t>ПАРИЧНИ СРЕДСТВА И ЕКВИВАЛЕНТИ</t>
  </si>
  <si>
    <t>Парични средства в брой</t>
  </si>
  <si>
    <t>Парични средства по банкови сметки</t>
  </si>
  <si>
    <t>Общо парични средства и еквиваленти</t>
  </si>
  <si>
    <t>2015 г.</t>
  </si>
  <si>
    <t>Към 30 юни</t>
  </si>
  <si>
    <t>2014 г.</t>
  </si>
  <si>
    <t>Към 31 декември</t>
  </si>
  <si>
    <t>`000 лв.</t>
  </si>
  <si>
    <t>Брой издадени и напълно платени акции</t>
  </si>
  <si>
    <t>Емисия на акции през годината</t>
  </si>
  <si>
    <t>към 31 декември</t>
  </si>
  <si>
    <t>към 30 юни</t>
  </si>
  <si>
    <t>Общ брой оторизирани акции</t>
  </si>
  <si>
    <t>АКЦИОНЕРЕН КАПИТАЛ</t>
  </si>
  <si>
    <t>Възнаграждения</t>
  </si>
  <si>
    <t>Осигуровки</t>
  </si>
  <si>
    <t>и осигурителни организации</t>
  </si>
  <si>
    <t>ЗАДЪЛЖЕНИЯ КЪМ ПЕРСОНАЛА И ОСИГУРИТЕЛНИ ОРГАНИЗАЦИИ</t>
  </si>
  <si>
    <t xml:space="preserve">Задължения към персонала </t>
  </si>
  <si>
    <t>РАЗХОДИ ЗА ВЪНШНИ УСЛУГИ</t>
  </si>
  <si>
    <t>Разни такси</t>
  </si>
  <si>
    <t>Реклама</t>
  </si>
  <si>
    <t>Счетоводно обслужване</t>
  </si>
  <si>
    <t>Услуги МПС управленска дейност</t>
  </si>
  <si>
    <t>Наем на офис помещение</t>
  </si>
  <si>
    <t>Други</t>
  </si>
  <si>
    <t>Общо за периода</t>
  </si>
  <si>
    <t>Правни услуги и консултации</t>
  </si>
  <si>
    <t>за периода, завършващ на 30 септември 2015 година</t>
  </si>
  <si>
    <t>Дата на изготвяне: 23.10.2015 г.</t>
  </si>
  <si>
    <t>30. септември. 2015 г.</t>
  </si>
  <si>
    <t xml:space="preserve">за периода 01.01.2015-30.09.2015 г. </t>
  </si>
  <si>
    <t>за периода, приключващ на 30.09.2015 г.</t>
  </si>
  <si>
    <t>Салдо към 30 септември 2015 година</t>
  </si>
  <si>
    <t>Промени в собствения капитал за деветмесечие на 2015 г.</t>
  </si>
  <si>
    <t>Финансов резултат за деветмесечие на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</si>
</sst>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л_в_._-;\-* #,##0\ _л_в_._-;_-* &quot;-&quot;\ _л_в_._-;_-@_-"/>
    <numFmt numFmtId="43" formatCode="_-* #,##0.00\ _л_в_._-;\-* #,##0.00\ _л_в_._-;_-* &quot;-&quot;??\ _л_в_._-;_-@_-"/>
    <numFmt numFmtId="164" formatCode="_-* #,##0\ _л_в_._-;\-* #,##0\ _л_в_._-;_-* &quot;-&quot;??\ _л_в_._-;_-@_-"/>
    <numFmt numFmtId="165" formatCode="_(* #,##0_);_(* \(#,##0\);_(* &quot;-&quot;??_);_(@_)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 Light"/>
      <family val="1"/>
      <charset val="204"/>
      <scheme val="major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41" fontId="1" fillId="0" borderId="0" xfId="0" applyNumberFormat="1" applyFont="1"/>
    <xf numFmtId="41" fontId="1" fillId="0" borderId="0" xfId="0" applyNumberFormat="1" applyFont="1" applyBorder="1"/>
    <xf numFmtId="0" fontId="3" fillId="0" borderId="0" xfId="0" applyFo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/>
    <xf numFmtId="0" fontId="8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15" fontId="1" fillId="0" borderId="0" xfId="0" applyNumberFormat="1" applyFont="1"/>
    <xf numFmtId="0" fontId="2" fillId="0" borderId="0" xfId="0" applyFont="1" applyBorder="1"/>
    <xf numFmtId="165" fontId="12" fillId="0" borderId="0" xfId="1" applyNumberFormat="1" applyFont="1" applyFill="1" applyBorder="1" applyAlignment="1" applyProtection="1">
      <alignment vertical="top"/>
    </xf>
    <xf numFmtId="165" fontId="11" fillId="0" borderId="2" xfId="1" applyNumberFormat="1" applyFont="1" applyFill="1" applyBorder="1" applyAlignment="1" applyProtection="1">
      <alignment vertical="top"/>
    </xf>
    <xf numFmtId="0" fontId="11" fillId="2" borderId="0" xfId="0" applyFont="1" applyFill="1" applyBorder="1" applyProtection="1"/>
    <xf numFmtId="0" fontId="1" fillId="0" borderId="0" xfId="0" applyFont="1" applyAlignment="1">
      <alignment horizontal="justify" wrapText="1"/>
    </xf>
    <xf numFmtId="0" fontId="2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1" fillId="2" borderId="0" xfId="0" applyFont="1" applyFill="1" applyBorder="1" applyAlignment="1" applyProtection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Border="1"/>
    <xf numFmtId="0" fontId="2" fillId="0" borderId="0" xfId="0" applyFont="1" applyAlignment="1">
      <alignment horizontal="left" wrapText="1"/>
    </xf>
    <xf numFmtId="0" fontId="12" fillId="0" borderId="0" xfId="0" applyFont="1"/>
    <xf numFmtId="0" fontId="1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165" fontId="12" fillId="0" borderId="0" xfId="1" applyNumberFormat="1" applyFont="1" applyFill="1" applyBorder="1" applyAlignment="1" applyProtection="1">
      <alignment horizontal="right" vertical="top"/>
    </xf>
    <xf numFmtId="165" fontId="11" fillId="0" borderId="2" xfId="1" applyNumberFormat="1" applyFont="1" applyFill="1" applyBorder="1" applyAlignment="1" applyProtection="1">
      <alignment horizontal="right" vertical="top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right"/>
    </xf>
    <xf numFmtId="0" fontId="4" fillId="0" borderId="0" xfId="0" applyFont="1"/>
    <xf numFmtId="165" fontId="11" fillId="0" borderId="0" xfId="1" applyNumberFormat="1" applyFont="1" applyFill="1" applyBorder="1" applyAlignment="1" applyProtection="1">
      <alignment horizontal="right" vertical="top"/>
    </xf>
    <xf numFmtId="0" fontId="15" fillId="0" borderId="0" xfId="0" applyFont="1" applyAlignment="1">
      <alignment horizontal="right" wrapText="1"/>
    </xf>
    <xf numFmtId="0" fontId="15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6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/>
    <xf numFmtId="0" fontId="2" fillId="0" borderId="6" xfId="0" applyFont="1" applyBorder="1"/>
    <xf numFmtId="165" fontId="1" fillId="0" borderId="6" xfId="0" applyNumberFormat="1" applyFont="1" applyBorder="1"/>
    <xf numFmtId="165" fontId="1" fillId="0" borderId="0" xfId="0" applyNumberFormat="1" applyFont="1"/>
    <xf numFmtId="164" fontId="1" fillId="0" borderId="0" xfId="1" applyNumberFormat="1" applyFont="1"/>
    <xf numFmtId="0" fontId="2" fillId="0" borderId="2" xfId="0" applyFont="1" applyBorder="1"/>
    <xf numFmtId="164" fontId="2" fillId="0" borderId="2" xfId="1" applyNumberFormat="1" applyFont="1" applyBorder="1"/>
    <xf numFmtId="0" fontId="1" fillId="0" borderId="2" xfId="0" applyFont="1" applyBorder="1"/>
    <xf numFmtId="165" fontId="1" fillId="0" borderId="2" xfId="0" applyNumberFormat="1" applyFont="1" applyBorder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7" fillId="0" borderId="0" xfId="0" applyFont="1" applyFill="1"/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43" fontId="3" fillId="0" borderId="5" xfId="1" applyFont="1" applyBorder="1" applyAlignment="1">
      <alignment horizontal="center"/>
    </xf>
    <xf numFmtId="43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3" fillId="0" borderId="3" xfId="1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64" fontId="4" fillId="0" borderId="3" xfId="1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8">
    <dxf>
      <font>
        <strike/>
        <u val="double"/>
      </font>
    </dxf>
    <dxf>
      <font>
        <strike/>
        <u val="double"/>
      </font>
    </dxf>
    <dxf>
      <font>
        <strike/>
        <u val="double"/>
      </font>
    </dxf>
    <dxf>
      <font>
        <strike/>
        <u val="double"/>
      </font>
    </dxf>
    <dxf>
      <font>
        <strike/>
        <u val="double"/>
      </font>
    </dxf>
    <dxf>
      <font>
        <strike/>
        <u val="double"/>
      </font>
    </dxf>
    <dxf>
      <font>
        <strike/>
        <u val="double"/>
      </font>
    </dxf>
    <dxf>
      <font>
        <strike/>
        <u val="doubl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5</xdr:row>
      <xdr:rowOff>19050</xdr:rowOff>
    </xdr:to>
    <xdr:pic>
      <xdr:nvPicPr>
        <xdr:cNvPr id="2" name="Picture 1" descr="04_IBEX_bg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860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133351</xdr:colOff>
      <xdr:row>0</xdr:row>
      <xdr:rowOff>47625</xdr:rowOff>
    </xdr:from>
    <xdr:to>
      <xdr:col>9</xdr:col>
      <xdr:colOff>561975</xdr:colOff>
      <xdr:row>5</xdr:row>
      <xdr:rowOff>85725</xdr:rowOff>
    </xdr:to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4400551" y="47625"/>
          <a:ext cx="1647824" cy="990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София 1000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ул. „Веслец“ № 16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факс: 02 921 3242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e-mail: office@ibex.bg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ЕИК 202880940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5</xdr:row>
      <xdr:rowOff>19050</xdr:rowOff>
    </xdr:to>
    <xdr:pic>
      <xdr:nvPicPr>
        <xdr:cNvPr id="2" name="Picture 1" descr="04_IBEX_bg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860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1676400</xdr:colOff>
      <xdr:row>0</xdr:row>
      <xdr:rowOff>47625</xdr:rowOff>
    </xdr:from>
    <xdr:to>
      <xdr:col>5</xdr:col>
      <xdr:colOff>561975</xdr:colOff>
      <xdr:row>5</xdr:row>
      <xdr:rowOff>85725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476750" y="47625"/>
          <a:ext cx="1476375" cy="990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София 1000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ул. „Веслец“ № 16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факс: 02 921 3242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e-mail: office@ibex.bg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ЕИК 202880940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5</xdr:row>
      <xdr:rowOff>19050</xdr:rowOff>
    </xdr:to>
    <xdr:pic>
      <xdr:nvPicPr>
        <xdr:cNvPr id="2" name="Picture 1" descr="04_IBEX_bg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419100</xdr:colOff>
      <xdr:row>0</xdr:row>
      <xdr:rowOff>47625</xdr:rowOff>
    </xdr:from>
    <xdr:to>
      <xdr:col>10</xdr:col>
      <xdr:colOff>552449</xdr:colOff>
      <xdr:row>5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153025" y="47625"/>
          <a:ext cx="1352549" cy="9239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София 1000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ул. „Веслец“ № 16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факс: 02 921 3242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e-mail: office@ibex.bg 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ЕИК 202880940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lena/My%20Documents/Odit_2012/GFO%202012/MSS/_GFO_MSS_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баланс"/>
      <sheetName val="ОД"/>
      <sheetName val="ОВД"/>
      <sheetName val="ОПП"/>
      <sheetName val="СК"/>
      <sheetName val="ДА"/>
      <sheetName val="фин.А"/>
      <sheetName val="вземания"/>
      <sheetName val="отсрочени.Д"/>
      <sheetName val="Д.ДВД"/>
      <sheetName val="равн.Д"/>
      <sheetName val="МЗ"/>
      <sheetName val="ПС"/>
      <sheetName val="ОК"/>
      <sheetName val="упр.К"/>
      <sheetName val="Рез."/>
      <sheetName val="ФР"/>
      <sheetName val="фин.П"/>
      <sheetName val="задължения"/>
      <sheetName val="други.А+П"/>
      <sheetName val="Приходи"/>
      <sheetName val="Разходи"/>
      <sheetName val="дог.строителство"/>
      <sheetName val="грешки"/>
      <sheetName val="НПАкция"/>
      <sheetName val="доход-ръков."/>
      <sheetName val="условни.А+П"/>
      <sheetName val="риск"/>
      <sheetName val="сегменти"/>
      <sheetName val="СЛ"/>
      <sheetName val="СЛ.2"/>
      <sheetName val="коефициенти"/>
      <sheetName val="B"/>
      <sheetName val="O"/>
      <sheetName val="движ.ДВД"/>
      <sheetName val="-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56">
          <cell r="M56" t="str">
            <v>СОП „Ейч Ел Би България” ООД</v>
          </cell>
          <cell r="N56" t="str">
            <v>СОП „Ейч Ел Би България” ООД</v>
          </cell>
        </row>
        <row r="57">
          <cell r="M57">
            <v>41582</v>
          </cell>
          <cell r="N57">
            <v>41820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2"/>
  <sheetViews>
    <sheetView tabSelected="1" workbookViewId="0"/>
  </sheetViews>
  <sheetFormatPr defaultColWidth="9.140625" defaultRowHeight="15.75" x14ac:dyDescent="0.25"/>
  <cols>
    <col min="1" max="1" width="46.85546875" style="9" customWidth="1"/>
    <col min="2" max="2" width="12.7109375" style="1" customWidth="1"/>
    <col min="3" max="3" width="15.5703125" style="1" customWidth="1"/>
    <col min="4" max="4" width="1.140625" style="1" customWidth="1"/>
    <col min="5" max="5" width="18" style="1" customWidth="1"/>
    <col min="6" max="6" width="9.140625" style="1"/>
    <col min="7" max="7" width="9.42578125" style="1" bestFit="1" customWidth="1"/>
    <col min="8" max="16384" width="9.140625" style="1"/>
  </cols>
  <sheetData>
    <row r="1" spans="1:7" ht="15.75" customHeight="1" x14ac:dyDescent="0.25">
      <c r="A1" s="25" t="s">
        <v>9</v>
      </c>
    </row>
    <row r="2" spans="1:7" ht="15.75" customHeight="1" x14ac:dyDescent="0.25">
      <c r="A2" s="75" t="s">
        <v>145</v>
      </c>
      <c r="B2" s="75"/>
      <c r="C2" s="75"/>
      <c r="D2" s="75"/>
      <c r="E2" s="75"/>
    </row>
    <row r="3" spans="1:7" ht="15" customHeight="1" x14ac:dyDescent="0.25">
      <c r="A3" s="75" t="s">
        <v>207</v>
      </c>
      <c r="B3" s="75"/>
      <c r="C3" s="75"/>
      <c r="D3" s="40"/>
      <c r="E3" s="40"/>
    </row>
    <row r="5" spans="1:7" ht="26.25" x14ac:dyDescent="0.25">
      <c r="A5" s="25" t="s">
        <v>0</v>
      </c>
      <c r="B5" s="10" t="s">
        <v>1</v>
      </c>
      <c r="C5" s="53" t="s">
        <v>209</v>
      </c>
      <c r="D5" s="49"/>
      <c r="E5" s="53" t="s">
        <v>147</v>
      </c>
      <c r="G5" s="19"/>
    </row>
    <row r="6" spans="1:7" x14ac:dyDescent="0.25">
      <c r="B6" s="2"/>
      <c r="C6" s="49" t="s">
        <v>2</v>
      </c>
      <c r="D6" s="49"/>
      <c r="E6" s="54" t="s">
        <v>2</v>
      </c>
    </row>
    <row r="7" spans="1:7" x14ac:dyDescent="0.25">
      <c r="A7" s="25" t="s">
        <v>3</v>
      </c>
      <c r="E7" s="17"/>
    </row>
    <row r="8" spans="1:7" x14ac:dyDescent="0.25">
      <c r="A8" s="9" t="s">
        <v>4</v>
      </c>
      <c r="B8" s="35">
        <v>6</v>
      </c>
      <c r="C8" s="47">
        <v>19</v>
      </c>
      <c r="D8" s="47"/>
      <c r="E8" s="47">
        <v>2</v>
      </c>
    </row>
    <row r="9" spans="1:7" x14ac:dyDescent="0.25">
      <c r="A9" s="9" t="s">
        <v>5</v>
      </c>
      <c r="B9" s="35">
        <v>5</v>
      </c>
      <c r="C9" s="47">
        <v>173</v>
      </c>
      <c r="D9" s="47"/>
      <c r="E9" s="47">
        <v>14</v>
      </c>
    </row>
    <row r="10" spans="1:7" ht="31.5" hidden="1" x14ac:dyDescent="0.25">
      <c r="A10" s="29" t="s">
        <v>140</v>
      </c>
      <c r="B10" s="57"/>
      <c r="C10" s="47"/>
      <c r="D10" s="47"/>
      <c r="E10" s="47"/>
    </row>
    <row r="11" spans="1:7" ht="16.5" thickBot="1" x14ac:dyDescent="0.3">
      <c r="A11" s="25" t="s">
        <v>15</v>
      </c>
      <c r="B11" s="35"/>
      <c r="C11" s="48">
        <f>SUM(C8:C10)</f>
        <v>192</v>
      </c>
      <c r="D11" s="47"/>
      <c r="E11" s="48">
        <f t="shared" ref="E11" si="0">SUM(E8:E9)</f>
        <v>16</v>
      </c>
    </row>
    <row r="12" spans="1:7" ht="16.5" thickTop="1" x14ac:dyDescent="0.25">
      <c r="A12" s="25"/>
      <c r="B12" s="35"/>
      <c r="C12" s="47"/>
      <c r="D12" s="47"/>
      <c r="E12" s="55"/>
    </row>
    <row r="13" spans="1:7" x14ac:dyDescent="0.25">
      <c r="A13" s="25" t="s">
        <v>6</v>
      </c>
      <c r="B13" s="35"/>
      <c r="C13" s="47"/>
      <c r="D13" s="47"/>
      <c r="E13" s="56"/>
    </row>
    <row r="14" spans="1:7" x14ac:dyDescent="0.25">
      <c r="A14" s="9" t="s">
        <v>7</v>
      </c>
      <c r="B14" s="35">
        <v>7</v>
      </c>
      <c r="C14" s="47">
        <v>789</v>
      </c>
      <c r="D14" s="47"/>
      <c r="E14" s="47">
        <v>3</v>
      </c>
    </row>
    <row r="15" spans="1:7" x14ac:dyDescent="0.25">
      <c r="A15" s="9" t="s">
        <v>8</v>
      </c>
      <c r="B15" s="35"/>
      <c r="C15" s="47">
        <v>10</v>
      </c>
      <c r="D15" s="47"/>
      <c r="E15" s="47">
        <v>1</v>
      </c>
    </row>
    <row r="16" spans="1:7" x14ac:dyDescent="0.25">
      <c r="A16" s="9" t="s">
        <v>141</v>
      </c>
      <c r="B16" s="35"/>
      <c r="C16" s="47">
        <v>5</v>
      </c>
      <c r="D16" s="47"/>
      <c r="E16" s="47"/>
    </row>
    <row r="17" spans="1:5" ht="16.5" thickBot="1" x14ac:dyDescent="0.3">
      <c r="A17" s="25" t="s">
        <v>16</v>
      </c>
      <c r="B17" s="35"/>
      <c r="C17" s="48">
        <f>SUM(C14:C16)</f>
        <v>804</v>
      </c>
      <c r="D17" s="47"/>
      <c r="E17" s="48">
        <f t="shared" ref="E17" si="1">SUM(E14:E15)</f>
        <v>4</v>
      </c>
    </row>
    <row r="18" spans="1:5" ht="16.5" thickTop="1" x14ac:dyDescent="0.25">
      <c r="B18" s="35"/>
      <c r="C18" s="47"/>
      <c r="D18" s="47"/>
      <c r="E18" s="47"/>
    </row>
    <row r="19" spans="1:5" ht="16.5" thickBot="1" x14ac:dyDescent="0.3">
      <c r="A19" s="25" t="s">
        <v>11</v>
      </c>
      <c r="B19" s="35"/>
      <c r="C19" s="48">
        <f>C11+C17</f>
        <v>996</v>
      </c>
      <c r="D19" s="47"/>
      <c r="E19" s="48">
        <f>E11+E17</f>
        <v>20</v>
      </c>
    </row>
    <row r="20" spans="1:5" ht="16.5" thickTop="1" x14ac:dyDescent="0.25">
      <c r="B20" s="35"/>
      <c r="C20" s="47"/>
      <c r="D20" s="47"/>
      <c r="E20" s="56"/>
    </row>
    <row r="21" spans="1:5" x14ac:dyDescent="0.25">
      <c r="A21" s="25" t="s">
        <v>10</v>
      </c>
      <c r="B21" s="35"/>
      <c r="C21" s="47"/>
      <c r="D21" s="47"/>
      <c r="E21" s="56"/>
    </row>
    <row r="22" spans="1:5" x14ac:dyDescent="0.25">
      <c r="A22" s="25"/>
      <c r="B22" s="35"/>
      <c r="C22" s="47"/>
      <c r="D22" s="47"/>
      <c r="E22" s="56"/>
    </row>
    <row r="23" spans="1:5" x14ac:dyDescent="0.25">
      <c r="A23" s="25" t="s">
        <v>12</v>
      </c>
      <c r="B23" s="35"/>
      <c r="C23" s="47"/>
      <c r="D23" s="47"/>
      <c r="E23" s="56"/>
    </row>
    <row r="24" spans="1:5" x14ac:dyDescent="0.25">
      <c r="A24" s="9" t="s">
        <v>13</v>
      </c>
      <c r="B24" s="35">
        <v>8.1</v>
      </c>
      <c r="C24" s="47">
        <v>1215</v>
      </c>
      <c r="D24" s="47"/>
      <c r="E24" s="47">
        <v>50</v>
      </c>
    </row>
    <row r="25" spans="1:5" x14ac:dyDescent="0.25">
      <c r="A25" s="9" t="s">
        <v>137</v>
      </c>
      <c r="B25" s="35"/>
      <c r="C25" s="47">
        <v>-83</v>
      </c>
      <c r="D25" s="47"/>
      <c r="E25" s="47">
        <v>0</v>
      </c>
    </row>
    <row r="26" spans="1:5" x14ac:dyDescent="0.25">
      <c r="A26" s="9" t="s">
        <v>138</v>
      </c>
      <c r="B26" s="35"/>
      <c r="C26" s="47">
        <v>-160</v>
      </c>
      <c r="D26" s="47"/>
      <c r="E26" s="47">
        <v>-83</v>
      </c>
    </row>
    <row r="27" spans="1:5" ht="16.5" thickBot="1" x14ac:dyDescent="0.3">
      <c r="A27" s="25" t="s">
        <v>17</v>
      </c>
      <c r="B27" s="35"/>
      <c r="C27" s="48">
        <f>SUM(C24:C26)</f>
        <v>972</v>
      </c>
      <c r="D27" s="47"/>
      <c r="E27" s="48">
        <f>SUM(E24:E26)</f>
        <v>-33</v>
      </c>
    </row>
    <row r="28" spans="1:5" ht="16.5" thickTop="1" x14ac:dyDescent="0.25">
      <c r="B28" s="35"/>
      <c r="C28" s="47"/>
      <c r="D28" s="47"/>
      <c r="E28" s="56"/>
    </row>
    <row r="29" spans="1:5" x14ac:dyDescent="0.25">
      <c r="A29" s="30" t="s">
        <v>18</v>
      </c>
      <c r="B29" s="35"/>
      <c r="C29" s="47"/>
      <c r="D29" s="47"/>
      <c r="E29" s="56"/>
    </row>
    <row r="30" spans="1:5" x14ac:dyDescent="0.25">
      <c r="A30" s="30" t="s">
        <v>21</v>
      </c>
      <c r="B30" s="35"/>
      <c r="C30" s="47"/>
      <c r="D30" s="47"/>
      <c r="E30" s="56"/>
    </row>
    <row r="31" spans="1:5" x14ac:dyDescent="0.25">
      <c r="A31" s="31" t="s">
        <v>19</v>
      </c>
      <c r="B31" s="35">
        <v>16</v>
      </c>
      <c r="C31" s="47">
        <v>0</v>
      </c>
      <c r="D31" s="47"/>
      <c r="E31" s="47">
        <v>47</v>
      </c>
    </row>
    <row r="32" spans="1:5" ht="16.5" thickBot="1" x14ac:dyDescent="0.3">
      <c r="A32" s="30" t="s">
        <v>23</v>
      </c>
      <c r="B32" s="35"/>
      <c r="C32" s="48">
        <f t="shared" ref="C32:E32" si="2">SUM(C31)</f>
        <v>0</v>
      </c>
      <c r="D32" s="47"/>
      <c r="E32" s="48">
        <f t="shared" si="2"/>
        <v>47</v>
      </c>
    </row>
    <row r="33" spans="1:8" ht="16.5" thickTop="1" x14ac:dyDescent="0.25">
      <c r="B33" s="35"/>
      <c r="C33" s="47"/>
      <c r="D33" s="47"/>
      <c r="E33" s="56"/>
    </row>
    <row r="34" spans="1:8" x14ac:dyDescent="0.25">
      <c r="A34" s="25" t="s">
        <v>22</v>
      </c>
      <c r="B34" s="35"/>
      <c r="C34" s="47"/>
      <c r="D34" s="47"/>
      <c r="E34" s="56"/>
    </row>
    <row r="35" spans="1:8" ht="15.75" customHeight="1" x14ac:dyDescent="0.25">
      <c r="A35" s="9" t="s">
        <v>19</v>
      </c>
      <c r="B35" s="35"/>
      <c r="C35" s="47">
        <v>0</v>
      </c>
      <c r="D35" s="47"/>
      <c r="E35" s="47"/>
    </row>
    <row r="36" spans="1:8" ht="15.75" customHeight="1" x14ac:dyDescent="0.25">
      <c r="A36" s="59" t="s">
        <v>156</v>
      </c>
      <c r="B36" s="58">
        <v>9</v>
      </c>
      <c r="C36" s="47">
        <v>18</v>
      </c>
      <c r="D36" s="47"/>
      <c r="E36" s="47">
        <v>5</v>
      </c>
      <c r="H36" s="74" t="s">
        <v>155</v>
      </c>
    </row>
    <row r="37" spans="1:8" ht="15.75" customHeight="1" x14ac:dyDescent="0.25">
      <c r="A37" s="31" t="s">
        <v>148</v>
      </c>
      <c r="B37" s="35"/>
      <c r="C37" s="47">
        <v>4</v>
      </c>
      <c r="D37" s="47"/>
      <c r="E37" s="47">
        <v>1</v>
      </c>
      <c r="H37" s="74" t="s">
        <v>158</v>
      </c>
    </row>
    <row r="38" spans="1:8" x14ac:dyDescent="0.25">
      <c r="A38" s="9" t="s">
        <v>157</v>
      </c>
      <c r="B38" s="35"/>
      <c r="C38" s="47">
        <v>2</v>
      </c>
      <c r="D38" s="47"/>
      <c r="E38" s="47">
        <v>0</v>
      </c>
    </row>
    <row r="39" spans="1:8" ht="16.5" thickBot="1" x14ac:dyDescent="0.3">
      <c r="A39" s="25" t="s">
        <v>24</v>
      </c>
      <c r="B39" s="35"/>
      <c r="C39" s="48">
        <f>SUM(C35:C38)</f>
        <v>24</v>
      </c>
      <c r="D39" s="47"/>
      <c r="E39" s="48">
        <f>SUM(E36:E38)</f>
        <v>6</v>
      </c>
    </row>
    <row r="40" spans="1:8" ht="16.5" thickTop="1" x14ac:dyDescent="0.25">
      <c r="B40" s="35"/>
      <c r="C40" s="47"/>
      <c r="D40" s="47"/>
      <c r="E40" s="56"/>
    </row>
    <row r="41" spans="1:8" x14ac:dyDescent="0.25">
      <c r="A41" s="25" t="s">
        <v>25</v>
      </c>
      <c r="B41" s="35"/>
      <c r="C41" s="47">
        <f>C32+C39</f>
        <v>24</v>
      </c>
      <c r="D41" s="47"/>
      <c r="E41" s="47">
        <f>E32+E39</f>
        <v>53</v>
      </c>
    </row>
    <row r="42" spans="1:8" ht="16.5" thickBot="1" x14ac:dyDescent="0.3">
      <c r="A42" s="25" t="s">
        <v>26</v>
      </c>
      <c r="B42" s="35"/>
      <c r="C42" s="48">
        <f>C27+C41</f>
        <v>996</v>
      </c>
      <c r="D42" s="47"/>
      <c r="E42" s="48">
        <f>E27+E41</f>
        <v>20</v>
      </c>
    </row>
    <row r="43" spans="1:8" ht="16.5" thickTop="1" x14ac:dyDescent="0.25"/>
    <row r="44" spans="1:8" x14ac:dyDescent="0.25">
      <c r="A44" s="32" t="s">
        <v>208</v>
      </c>
      <c r="B44" s="8"/>
      <c r="C44" s="2"/>
      <c r="D44" s="2"/>
    </row>
    <row r="45" spans="1:8" x14ac:dyDescent="0.25">
      <c r="A45" s="25" t="s">
        <v>34</v>
      </c>
      <c r="B45" s="2" t="s">
        <v>37</v>
      </c>
      <c r="C45" s="2"/>
    </row>
    <row r="46" spans="1:8" x14ac:dyDescent="0.25">
      <c r="A46" s="25" t="s">
        <v>36</v>
      </c>
      <c r="B46" s="2" t="s">
        <v>38</v>
      </c>
      <c r="C46" s="2"/>
    </row>
    <row r="47" spans="1:8" x14ac:dyDescent="0.25">
      <c r="A47" s="25" t="s">
        <v>35</v>
      </c>
    </row>
    <row r="48" spans="1:8" x14ac:dyDescent="0.25">
      <c r="B48" s="2"/>
      <c r="C48" s="2"/>
    </row>
    <row r="49" spans="1:4" hidden="1" x14ac:dyDescent="0.25">
      <c r="A49" s="25" t="s">
        <v>149</v>
      </c>
      <c r="B49" s="2"/>
      <c r="C49" s="2"/>
    </row>
    <row r="50" spans="1:4" hidden="1" x14ac:dyDescent="0.25">
      <c r="A50" s="33" t="s">
        <v>150</v>
      </c>
      <c r="B50" s="34"/>
      <c r="C50" s="34"/>
      <c r="D50" s="34"/>
    </row>
    <row r="51" spans="1:4" hidden="1" x14ac:dyDescent="0.25">
      <c r="A51" s="60" t="s">
        <v>151</v>
      </c>
      <c r="B51" s="37" t="s">
        <v>152</v>
      </c>
      <c r="C51" s="37"/>
      <c r="D51" s="37"/>
    </row>
    <row r="52" spans="1:4" ht="15.75" hidden="1" customHeight="1" x14ac:dyDescent="0.25">
      <c r="A52" s="61" t="s">
        <v>154</v>
      </c>
      <c r="B52" s="76" t="s">
        <v>153</v>
      </c>
      <c r="C52" s="76"/>
      <c r="D52" s="39"/>
    </row>
  </sheetData>
  <mergeCells count="3">
    <mergeCell ref="A2:E2"/>
    <mergeCell ref="A3:C3"/>
    <mergeCell ref="B52:C52"/>
  </mergeCells>
  <conditionalFormatting sqref="A50">
    <cfRule type="expression" dxfId="7" priority="1" stopIfTrue="1">
      <formula>_JJ31&lt;&gt;_JK31</formula>
    </cfRule>
    <cfRule type="expression" dxfId="6" priority="2" stopIfTrue="1">
      <formula>_JJ32&gt;_JK32</formula>
    </cfRule>
  </conditionalFormatting>
  <pageMargins left="0.15748031496062992" right="0.15748031496062992" top="0.27559055118110237" bottom="0.28999999999999998" header="0.15748031496062992" footer="0.1574803149606299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"/>
  <sheetViews>
    <sheetView workbookViewId="0"/>
  </sheetViews>
  <sheetFormatPr defaultRowHeight="15.75" x14ac:dyDescent="0.25"/>
  <cols>
    <col min="1" max="5" width="9.140625" style="1"/>
    <col min="6" max="7" width="19.7109375" style="1" customWidth="1"/>
    <col min="8" max="16384" width="9.140625" style="1"/>
  </cols>
  <sheetData>
    <row r="1" spans="2:8" x14ac:dyDescent="0.25">
      <c r="B1" s="2"/>
    </row>
    <row r="3" spans="2:8" x14ac:dyDescent="0.25">
      <c r="F3" s="16"/>
      <c r="G3" s="16"/>
    </row>
    <row r="4" spans="2:8" x14ac:dyDescent="0.25">
      <c r="F4" s="16"/>
      <c r="G4" s="16"/>
    </row>
    <row r="5" spans="2:8" x14ac:dyDescent="0.25">
      <c r="F5" s="16"/>
      <c r="G5" s="16"/>
    </row>
    <row r="7" spans="2:8" x14ac:dyDescent="0.25">
      <c r="F7" s="3"/>
      <c r="G7" s="3"/>
      <c r="H7" s="3"/>
    </row>
    <row r="8" spans="2:8" x14ac:dyDescent="0.25">
      <c r="B8" s="2"/>
      <c r="F8" s="3"/>
      <c r="G8" s="3"/>
      <c r="H8" s="3"/>
    </row>
    <row r="9" spans="2:8" x14ac:dyDescent="0.25">
      <c r="B9" s="2"/>
      <c r="F9" s="3"/>
      <c r="G9" s="3"/>
      <c r="H9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workbookViewId="0"/>
  </sheetViews>
  <sheetFormatPr defaultRowHeight="15.75" x14ac:dyDescent="0.25"/>
  <cols>
    <col min="1" max="1" width="9.140625" style="1"/>
    <col min="2" max="2" width="44.5703125" style="1" customWidth="1"/>
    <col min="3" max="3" width="13.42578125" style="1" bestFit="1" customWidth="1"/>
    <col min="4" max="4" width="19.28515625" style="1" bestFit="1" customWidth="1"/>
    <col min="5" max="16384" width="9.140625" style="1"/>
  </cols>
  <sheetData>
    <row r="1" spans="2:4" x14ac:dyDescent="0.25">
      <c r="B1" s="2" t="s">
        <v>198</v>
      </c>
    </row>
    <row r="3" spans="2:4" x14ac:dyDescent="0.25">
      <c r="C3" s="16" t="s">
        <v>183</v>
      </c>
      <c r="D3" s="16" t="s">
        <v>185</v>
      </c>
    </row>
    <row r="4" spans="2:4" x14ac:dyDescent="0.25">
      <c r="C4" s="16" t="s">
        <v>182</v>
      </c>
      <c r="D4" s="16" t="s">
        <v>184</v>
      </c>
    </row>
    <row r="5" spans="2:4" x14ac:dyDescent="0.25">
      <c r="C5" s="16" t="s">
        <v>186</v>
      </c>
      <c r="D5" s="16" t="s">
        <v>186</v>
      </c>
    </row>
    <row r="6" spans="2:4" x14ac:dyDescent="0.25">
      <c r="B6" s="1" t="s">
        <v>199</v>
      </c>
      <c r="C6" s="47">
        <v>-3</v>
      </c>
      <c r="D6" s="47">
        <v>-1</v>
      </c>
    </row>
    <row r="7" spans="2:4" x14ac:dyDescent="0.25">
      <c r="B7" s="1" t="s">
        <v>200</v>
      </c>
      <c r="C7" s="47">
        <v>-1</v>
      </c>
      <c r="D7" s="47">
        <v>-1</v>
      </c>
    </row>
    <row r="8" spans="2:4" x14ac:dyDescent="0.25">
      <c r="B8" s="1" t="s">
        <v>206</v>
      </c>
      <c r="C8" s="47">
        <v>0</v>
      </c>
      <c r="D8" s="47">
        <v>-2</v>
      </c>
    </row>
    <row r="9" spans="2:4" x14ac:dyDescent="0.25">
      <c r="B9" s="1" t="s">
        <v>201</v>
      </c>
      <c r="C9" s="47">
        <v>-2</v>
      </c>
      <c r="D9" s="47">
        <v>-2</v>
      </c>
    </row>
    <row r="10" spans="2:4" x14ac:dyDescent="0.25">
      <c r="B10" s="1" t="s">
        <v>202</v>
      </c>
      <c r="C10" s="47">
        <v>-5</v>
      </c>
      <c r="D10" s="47">
        <v>0</v>
      </c>
    </row>
    <row r="11" spans="2:4" x14ac:dyDescent="0.25">
      <c r="B11" s="1" t="s">
        <v>203</v>
      </c>
      <c r="C11" s="47">
        <v>-4</v>
      </c>
      <c r="D11" s="47">
        <v>0</v>
      </c>
    </row>
    <row r="12" spans="2:4" x14ac:dyDescent="0.25">
      <c r="B12" s="1" t="s">
        <v>204</v>
      </c>
      <c r="C12" s="47">
        <v>-2</v>
      </c>
      <c r="D12" s="47">
        <v>-1</v>
      </c>
    </row>
    <row r="13" spans="2:4" ht="16.5" thickBot="1" x14ac:dyDescent="0.3">
      <c r="B13" s="68" t="s">
        <v>205</v>
      </c>
      <c r="C13" s="48">
        <f>SUM(C6:C12)</f>
        <v>-17</v>
      </c>
      <c r="D13" s="48">
        <f>SUM(D6:D12)</f>
        <v>-7</v>
      </c>
    </row>
    <row r="14" spans="2:4" ht="16.5" thickTop="1" x14ac:dyDescent="0.25"/>
  </sheetData>
  <pageMargins left="0.25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43"/>
  <sheetViews>
    <sheetView workbookViewId="0">
      <selection activeCell="H20" sqref="H20"/>
    </sheetView>
  </sheetViews>
  <sheetFormatPr defaultColWidth="9.140625" defaultRowHeight="15" x14ac:dyDescent="0.25"/>
  <cols>
    <col min="1" max="1" width="7" style="6" customWidth="1"/>
    <col min="2" max="16384" width="9.140625" style="6"/>
  </cols>
  <sheetData>
    <row r="8" spans="1:10" ht="15.75" x14ac:dyDescent="0.25">
      <c r="A8" s="80" t="s">
        <v>72</v>
      </c>
      <c r="B8" s="80"/>
      <c r="C8" s="80"/>
      <c r="D8" s="80"/>
      <c r="E8" s="80"/>
      <c r="F8" s="80"/>
      <c r="G8" s="80"/>
      <c r="H8" s="80"/>
      <c r="I8" s="80"/>
      <c r="J8" s="80"/>
    </row>
    <row r="9" spans="1:10" ht="15.75" x14ac:dyDescent="0.25">
      <c r="A9" s="80" t="s">
        <v>73</v>
      </c>
      <c r="B9" s="80"/>
      <c r="C9" s="80"/>
      <c r="D9" s="80"/>
      <c r="E9" s="80"/>
      <c r="F9" s="80"/>
      <c r="G9" s="80"/>
      <c r="H9" s="80"/>
      <c r="I9" s="80"/>
      <c r="J9" s="80"/>
    </row>
    <row r="13" spans="1:10" x14ac:dyDescent="0.25">
      <c r="A13" s="6" t="s">
        <v>110</v>
      </c>
    </row>
    <row r="14" spans="1:10" x14ac:dyDescent="0.25">
      <c r="A14" s="6" t="s">
        <v>74</v>
      </c>
    </row>
    <row r="17" spans="1:10" x14ac:dyDescent="0.25">
      <c r="A17" s="82" t="s">
        <v>116</v>
      </c>
      <c r="B17" s="82"/>
      <c r="C17" s="82"/>
      <c r="D17" s="82"/>
      <c r="E17" s="82"/>
      <c r="F17" s="82"/>
      <c r="G17" s="82"/>
      <c r="H17" s="82"/>
      <c r="I17" s="82"/>
      <c r="J17" s="82"/>
    </row>
    <row r="18" spans="1:10" x14ac:dyDescent="0.25">
      <c r="A18" s="82" t="s">
        <v>117</v>
      </c>
      <c r="B18" s="82"/>
      <c r="C18" s="82"/>
      <c r="D18" s="82"/>
      <c r="E18" s="82"/>
      <c r="F18" s="82"/>
      <c r="G18" s="82"/>
      <c r="H18" s="82"/>
      <c r="I18" s="82"/>
      <c r="J18" s="82"/>
    </row>
    <row r="19" spans="1:10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10" x14ac:dyDescent="0.25">
      <c r="H20" s="6" t="s">
        <v>118</v>
      </c>
    </row>
    <row r="21" spans="1:10" ht="48.75" customHeight="1" x14ac:dyDescent="0.25">
      <c r="A21" s="11" t="s">
        <v>79</v>
      </c>
      <c r="B21" s="11" t="s">
        <v>111</v>
      </c>
      <c r="C21" s="83" t="s">
        <v>112</v>
      </c>
      <c r="D21" s="83"/>
      <c r="E21" s="83" t="s">
        <v>113</v>
      </c>
      <c r="F21" s="83"/>
      <c r="G21" s="83" t="s">
        <v>114</v>
      </c>
      <c r="H21" s="83"/>
      <c r="I21" s="83" t="s">
        <v>115</v>
      </c>
      <c r="J21" s="83"/>
    </row>
    <row r="22" spans="1:10" x14ac:dyDescent="0.25">
      <c r="A22" s="12">
        <v>1</v>
      </c>
      <c r="B22" s="12">
        <v>2014</v>
      </c>
      <c r="C22" s="84">
        <v>-83010.64</v>
      </c>
      <c r="D22" s="85"/>
      <c r="E22" s="86">
        <v>0</v>
      </c>
      <c r="F22" s="87"/>
      <c r="G22" s="86">
        <v>0</v>
      </c>
      <c r="H22" s="87"/>
      <c r="I22" s="88">
        <f>C22+E22+G22</f>
        <v>-83010.64</v>
      </c>
      <c r="J22" s="89"/>
    </row>
    <row r="42" spans="6:6" ht="15.75" x14ac:dyDescent="0.25">
      <c r="F42" s="2" t="s">
        <v>37</v>
      </c>
    </row>
    <row r="43" spans="6:6" ht="15.75" x14ac:dyDescent="0.25">
      <c r="F43" s="2" t="s">
        <v>38</v>
      </c>
    </row>
  </sheetData>
  <mergeCells count="12">
    <mergeCell ref="C22:D22"/>
    <mergeCell ref="E22:F22"/>
    <mergeCell ref="G22:H22"/>
    <mergeCell ref="I21:J21"/>
    <mergeCell ref="I22:J22"/>
    <mergeCell ref="A17:J17"/>
    <mergeCell ref="A18:J18"/>
    <mergeCell ref="A8:J8"/>
    <mergeCell ref="A9:J9"/>
    <mergeCell ref="C21:D21"/>
    <mergeCell ref="E21:F21"/>
    <mergeCell ref="G21:H21"/>
  </mergeCells>
  <pageMargins left="0.52" right="0.23" top="0.55000000000000004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45"/>
  <sheetViews>
    <sheetView topLeftCell="A19" workbookViewId="0">
      <selection activeCell="E38" sqref="E38"/>
    </sheetView>
  </sheetViews>
  <sheetFormatPr defaultColWidth="9.140625" defaultRowHeight="15" x14ac:dyDescent="0.25"/>
  <cols>
    <col min="1" max="1" width="5.28515625" style="6" customWidth="1"/>
    <col min="2" max="2" width="11.5703125" style="6" customWidth="1"/>
    <col min="3" max="3" width="11.5703125" style="6" bestFit="1" customWidth="1"/>
    <col min="4" max="4" width="13.5703125" style="6" bestFit="1" customWidth="1"/>
    <col min="5" max="5" width="38.85546875" style="6" customWidth="1"/>
    <col min="6" max="6" width="12.140625" style="6" customWidth="1"/>
    <col min="7" max="16384" width="9.140625" style="6"/>
  </cols>
  <sheetData>
    <row r="8" spans="1:6" ht="15.75" x14ac:dyDescent="0.25">
      <c r="A8" s="80" t="s">
        <v>75</v>
      </c>
      <c r="B8" s="80"/>
      <c r="C8" s="80"/>
      <c r="D8" s="80"/>
      <c r="E8" s="80"/>
      <c r="F8" s="80"/>
    </row>
    <row r="9" spans="1:6" ht="15.75" x14ac:dyDescent="0.25">
      <c r="A9" s="80" t="s">
        <v>76</v>
      </c>
      <c r="B9" s="80"/>
      <c r="C9" s="80"/>
      <c r="D9" s="80"/>
      <c r="E9" s="80"/>
      <c r="F9" s="80"/>
    </row>
    <row r="10" spans="1:6" ht="15.75" x14ac:dyDescent="0.25">
      <c r="A10" s="80" t="s">
        <v>77</v>
      </c>
      <c r="B10" s="80"/>
      <c r="C10" s="80"/>
      <c r="D10" s="80"/>
      <c r="E10" s="80"/>
      <c r="F10" s="80"/>
    </row>
    <row r="11" spans="1:6" ht="15.75" x14ac:dyDescent="0.25">
      <c r="A11" s="80" t="s">
        <v>78</v>
      </c>
      <c r="B11" s="80"/>
      <c r="C11" s="80"/>
      <c r="D11" s="80"/>
      <c r="E11" s="80"/>
      <c r="F11" s="80"/>
    </row>
    <row r="14" spans="1:6" x14ac:dyDescent="0.25">
      <c r="A14" s="6" t="s">
        <v>96</v>
      </c>
    </row>
    <row r="17" spans="1:6" ht="36.75" customHeight="1" x14ac:dyDescent="0.25">
      <c r="A17" s="11" t="s">
        <v>79</v>
      </c>
      <c r="B17" s="11" t="s">
        <v>80</v>
      </c>
      <c r="C17" s="11" t="s">
        <v>81</v>
      </c>
      <c r="D17" s="11" t="s">
        <v>82</v>
      </c>
      <c r="E17" s="11" t="s">
        <v>83</v>
      </c>
    </row>
    <row r="18" spans="1:6" x14ac:dyDescent="0.25">
      <c r="A18" s="12">
        <v>1</v>
      </c>
      <c r="B18" s="12" t="s">
        <v>84</v>
      </c>
      <c r="C18" s="12" t="s">
        <v>85</v>
      </c>
      <c r="D18" s="12" t="s">
        <v>86</v>
      </c>
      <c r="E18" s="12" t="s">
        <v>87</v>
      </c>
    </row>
    <row r="19" spans="1:6" x14ac:dyDescent="0.25">
      <c r="A19" s="12">
        <v>2</v>
      </c>
      <c r="B19" s="12" t="s">
        <v>88</v>
      </c>
      <c r="C19" s="12" t="s">
        <v>89</v>
      </c>
      <c r="D19" s="12" t="s">
        <v>90</v>
      </c>
      <c r="E19" s="12" t="s">
        <v>91</v>
      </c>
    </row>
    <row r="20" spans="1:6" x14ac:dyDescent="0.25">
      <c r="A20" s="12">
        <v>3</v>
      </c>
      <c r="B20" s="12" t="s">
        <v>92</v>
      </c>
      <c r="C20" s="12" t="s">
        <v>93</v>
      </c>
      <c r="D20" s="12" t="s">
        <v>94</v>
      </c>
      <c r="E20" s="12" t="s">
        <v>95</v>
      </c>
    </row>
    <row r="23" spans="1:6" x14ac:dyDescent="0.25">
      <c r="A23" s="6" t="s">
        <v>97</v>
      </c>
    </row>
    <row r="24" spans="1:6" x14ac:dyDescent="0.25">
      <c r="A24" s="6" t="s">
        <v>98</v>
      </c>
    </row>
    <row r="25" spans="1:6" x14ac:dyDescent="0.25">
      <c r="A25" s="6" t="s">
        <v>99</v>
      </c>
    </row>
    <row r="26" spans="1:6" x14ac:dyDescent="0.25">
      <c r="A26" s="6" t="s">
        <v>100</v>
      </c>
    </row>
    <row r="27" spans="1:6" x14ac:dyDescent="0.25">
      <c r="A27" s="90"/>
      <c r="B27" s="90"/>
      <c r="C27" s="90"/>
      <c r="D27" s="90"/>
      <c r="E27" s="90"/>
      <c r="F27" s="90"/>
    </row>
    <row r="28" spans="1:6" x14ac:dyDescent="0.25">
      <c r="A28" s="6" t="s">
        <v>101</v>
      </c>
    </row>
    <row r="29" spans="1:6" x14ac:dyDescent="0.25">
      <c r="A29" s="6" t="s">
        <v>102</v>
      </c>
    </row>
    <row r="31" spans="1:6" x14ac:dyDescent="0.25">
      <c r="A31" s="6" t="s">
        <v>103</v>
      </c>
    </row>
    <row r="33" spans="1:6" ht="45" x14ac:dyDescent="0.25">
      <c r="A33" s="11" t="s">
        <v>79</v>
      </c>
      <c r="B33" s="11" t="s">
        <v>80</v>
      </c>
      <c r="C33" s="11" t="s">
        <v>81</v>
      </c>
      <c r="D33" s="11" t="s">
        <v>82</v>
      </c>
      <c r="E33" s="11" t="s">
        <v>104</v>
      </c>
      <c r="F33" s="13" t="s">
        <v>105</v>
      </c>
    </row>
    <row r="34" spans="1:6" x14ac:dyDescent="0.25">
      <c r="A34" s="12">
        <v>1</v>
      </c>
      <c r="B34" s="12" t="s">
        <v>84</v>
      </c>
      <c r="C34" s="12" t="s">
        <v>85</v>
      </c>
      <c r="D34" s="12" t="s">
        <v>86</v>
      </c>
      <c r="E34" s="14" t="s">
        <v>106</v>
      </c>
      <c r="F34" s="12" t="s">
        <v>108</v>
      </c>
    </row>
    <row r="35" spans="1:6" x14ac:dyDescent="0.25">
      <c r="A35" s="12">
        <v>2</v>
      </c>
      <c r="B35" s="12" t="s">
        <v>88</v>
      </c>
      <c r="C35" s="12" t="s">
        <v>89</v>
      </c>
      <c r="D35" s="12" t="s">
        <v>90</v>
      </c>
      <c r="E35" s="14" t="s">
        <v>107</v>
      </c>
      <c r="F35" s="12" t="s">
        <v>109</v>
      </c>
    </row>
    <row r="36" spans="1:6" x14ac:dyDescent="0.25">
      <c r="A36" s="12">
        <v>3</v>
      </c>
      <c r="B36" s="12" t="s">
        <v>92</v>
      </c>
      <c r="C36" s="12" t="s">
        <v>93</v>
      </c>
      <c r="D36" s="12" t="s">
        <v>94</v>
      </c>
      <c r="E36" s="14" t="s">
        <v>106</v>
      </c>
      <c r="F36" s="12" t="s">
        <v>108</v>
      </c>
    </row>
    <row r="44" spans="1:6" ht="15.75" x14ac:dyDescent="0.25">
      <c r="E44" s="2" t="s">
        <v>37</v>
      </c>
    </row>
    <row r="45" spans="1:6" ht="15.75" x14ac:dyDescent="0.25">
      <c r="E45" s="2" t="s">
        <v>38</v>
      </c>
    </row>
  </sheetData>
  <mergeCells count="5">
    <mergeCell ref="A8:F8"/>
    <mergeCell ref="A9:F9"/>
    <mergeCell ref="A10:F10"/>
    <mergeCell ref="A11:F11"/>
    <mergeCell ref="A27:F27"/>
  </mergeCells>
  <pageMargins left="0.5" right="0.21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39"/>
  <sheetViews>
    <sheetView workbookViewId="0">
      <selection activeCell="J16" sqref="J16:K16"/>
    </sheetView>
  </sheetViews>
  <sheetFormatPr defaultColWidth="9.140625" defaultRowHeight="15" x14ac:dyDescent="0.25"/>
  <cols>
    <col min="1" max="1" width="7" style="6" customWidth="1"/>
    <col min="2" max="16384" width="9.140625" style="6"/>
  </cols>
  <sheetData>
    <row r="8" spans="1:11" ht="15.75" x14ac:dyDescent="0.25">
      <c r="A8" s="80" t="s">
        <v>116</v>
      </c>
      <c r="B8" s="80"/>
      <c r="C8" s="80"/>
      <c r="D8" s="80"/>
      <c r="E8" s="80"/>
      <c r="F8" s="80"/>
      <c r="G8" s="80"/>
      <c r="H8" s="80"/>
      <c r="I8" s="80"/>
      <c r="J8" s="80"/>
      <c r="K8" s="80"/>
    </row>
    <row r="9" spans="1:11" ht="15.75" x14ac:dyDescent="0.25">
      <c r="A9" s="80" t="s">
        <v>119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ht="15.75" x14ac:dyDescent="0.25">
      <c r="A10" s="80" t="s">
        <v>120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3" spans="1:11" x14ac:dyDescent="0.25">
      <c r="I13" s="6" t="s">
        <v>118</v>
      </c>
    </row>
    <row r="14" spans="1:11" ht="27" customHeight="1" x14ac:dyDescent="0.25">
      <c r="A14" s="11" t="s">
        <v>79</v>
      </c>
      <c r="B14" s="83" t="s">
        <v>130</v>
      </c>
      <c r="C14" s="83"/>
      <c r="D14" s="83"/>
      <c r="E14" s="83"/>
      <c r="F14" s="83" t="s">
        <v>132</v>
      </c>
      <c r="G14" s="83"/>
      <c r="H14" s="83" t="s">
        <v>131</v>
      </c>
      <c r="I14" s="83"/>
      <c r="J14" s="83" t="s">
        <v>121</v>
      </c>
      <c r="K14" s="83"/>
    </row>
    <row r="15" spans="1:11" x14ac:dyDescent="0.25">
      <c r="A15" s="12">
        <v>1</v>
      </c>
      <c r="B15" s="96" t="s">
        <v>125</v>
      </c>
      <c r="C15" s="96"/>
      <c r="D15" s="96"/>
      <c r="E15" s="96"/>
      <c r="F15" s="95">
        <f>F16</f>
        <v>1276.52</v>
      </c>
      <c r="G15" s="95"/>
      <c r="H15" s="95">
        <f>H16</f>
        <v>0</v>
      </c>
      <c r="I15" s="95"/>
      <c r="J15" s="89"/>
      <c r="K15" s="89"/>
    </row>
    <row r="16" spans="1:11" x14ac:dyDescent="0.25">
      <c r="A16" s="12">
        <v>1.1000000000000001</v>
      </c>
      <c r="B16" s="89" t="s">
        <v>124</v>
      </c>
      <c r="C16" s="89"/>
      <c r="D16" s="89"/>
      <c r="E16" s="89"/>
      <c r="F16" s="91">
        <v>1276.52</v>
      </c>
      <c r="G16" s="91"/>
      <c r="H16" s="91"/>
      <c r="I16" s="91"/>
      <c r="J16" s="89" t="s">
        <v>135</v>
      </c>
      <c r="K16" s="89"/>
    </row>
    <row r="17" spans="1:11" x14ac:dyDescent="0.25">
      <c r="A17" s="12">
        <v>2</v>
      </c>
      <c r="B17" s="96" t="s">
        <v>127</v>
      </c>
      <c r="C17" s="96"/>
      <c r="D17" s="96"/>
      <c r="E17" s="96"/>
      <c r="F17" s="95">
        <f>SUM(F18:G24)</f>
        <v>6506.0599999999995</v>
      </c>
      <c r="G17" s="95"/>
      <c r="H17" s="95">
        <f>SUM(H18:I24)</f>
        <v>46700</v>
      </c>
      <c r="I17" s="95"/>
      <c r="J17" s="89"/>
      <c r="K17" s="89"/>
    </row>
    <row r="18" spans="1:11" x14ac:dyDescent="0.25">
      <c r="A18" s="12">
        <v>2.1</v>
      </c>
      <c r="B18" s="92" t="s">
        <v>122</v>
      </c>
      <c r="C18" s="93"/>
      <c r="D18" s="93"/>
      <c r="E18" s="94"/>
      <c r="F18" s="91">
        <v>0</v>
      </c>
      <c r="G18" s="91"/>
      <c r="H18" s="91">
        <v>46700</v>
      </c>
      <c r="I18" s="91"/>
      <c r="J18" s="89" t="s">
        <v>133</v>
      </c>
      <c r="K18" s="89"/>
    </row>
    <row r="19" spans="1:11" x14ac:dyDescent="0.25">
      <c r="A19" s="12">
        <v>2.2000000000000002</v>
      </c>
      <c r="B19" s="92" t="s">
        <v>20</v>
      </c>
      <c r="C19" s="93"/>
      <c r="D19" s="93"/>
      <c r="E19" s="94"/>
      <c r="F19" s="91">
        <v>4311.3599999999997</v>
      </c>
      <c r="G19" s="91"/>
      <c r="H19" s="91"/>
      <c r="I19" s="91"/>
      <c r="J19" s="89" t="s">
        <v>136</v>
      </c>
      <c r="K19" s="89"/>
    </row>
    <row r="20" spans="1:11" x14ac:dyDescent="0.25">
      <c r="A20" s="12">
        <v>2.2999999999999998</v>
      </c>
      <c r="B20" s="92" t="s">
        <v>123</v>
      </c>
      <c r="C20" s="93"/>
      <c r="D20" s="93"/>
      <c r="E20" s="94"/>
      <c r="F20" s="91">
        <v>144.76</v>
      </c>
      <c r="G20" s="91"/>
      <c r="H20" s="91"/>
      <c r="I20" s="91"/>
      <c r="J20" s="89" t="s">
        <v>136</v>
      </c>
      <c r="K20" s="89"/>
    </row>
    <row r="21" spans="1:11" x14ac:dyDescent="0.25">
      <c r="A21" s="12">
        <v>2.4</v>
      </c>
      <c r="B21" s="92" t="s">
        <v>126</v>
      </c>
      <c r="C21" s="93"/>
      <c r="D21" s="93"/>
      <c r="E21" s="94"/>
      <c r="F21" s="91">
        <v>428.94</v>
      </c>
      <c r="G21" s="91"/>
      <c r="H21" s="91"/>
      <c r="I21" s="91"/>
      <c r="J21" s="89" t="s">
        <v>136</v>
      </c>
      <c r="K21" s="89"/>
    </row>
    <row r="22" spans="1:11" x14ac:dyDescent="0.25">
      <c r="A22" s="12">
        <v>2.5</v>
      </c>
      <c r="B22" s="92" t="s">
        <v>128</v>
      </c>
      <c r="C22" s="93"/>
      <c r="D22" s="93"/>
      <c r="E22" s="94"/>
      <c r="F22" s="91">
        <v>748.8</v>
      </c>
      <c r="G22" s="91"/>
      <c r="H22" s="91"/>
      <c r="I22" s="91"/>
      <c r="J22" s="89" t="s">
        <v>136</v>
      </c>
      <c r="K22" s="89"/>
    </row>
    <row r="23" spans="1:11" x14ac:dyDescent="0.25">
      <c r="A23" s="12">
        <v>2.6</v>
      </c>
      <c r="B23" s="92" t="s">
        <v>129</v>
      </c>
      <c r="C23" s="93"/>
      <c r="D23" s="93"/>
      <c r="E23" s="94"/>
      <c r="F23" s="91">
        <v>697.46</v>
      </c>
      <c r="G23" s="91"/>
      <c r="H23" s="91"/>
      <c r="I23" s="91"/>
      <c r="J23" s="89" t="s">
        <v>136</v>
      </c>
      <c r="K23" s="89"/>
    </row>
    <row r="24" spans="1:11" x14ac:dyDescent="0.25">
      <c r="A24" s="12">
        <v>2.7</v>
      </c>
      <c r="B24" s="92" t="s">
        <v>134</v>
      </c>
      <c r="C24" s="93"/>
      <c r="D24" s="93"/>
      <c r="E24" s="94"/>
      <c r="F24" s="91">
        <v>174.74</v>
      </c>
      <c r="G24" s="91"/>
      <c r="H24" s="91"/>
      <c r="I24" s="91"/>
      <c r="J24" s="89" t="s">
        <v>136</v>
      </c>
      <c r="K24" s="89"/>
    </row>
    <row r="38" spans="6:6" ht="15.75" x14ac:dyDescent="0.25">
      <c r="F38" s="2" t="s">
        <v>37</v>
      </c>
    </row>
    <row r="39" spans="6:6" ht="15.75" x14ac:dyDescent="0.25">
      <c r="F39" s="2" t="s">
        <v>38</v>
      </c>
    </row>
  </sheetData>
  <mergeCells count="47">
    <mergeCell ref="B14:E14"/>
    <mergeCell ref="B16:E16"/>
    <mergeCell ref="B15:E15"/>
    <mergeCell ref="B17:E17"/>
    <mergeCell ref="F14:G14"/>
    <mergeCell ref="F18:G18"/>
    <mergeCell ref="J15:K15"/>
    <mergeCell ref="J16:K16"/>
    <mergeCell ref="J17:K17"/>
    <mergeCell ref="J18:K18"/>
    <mergeCell ref="H18:I18"/>
    <mergeCell ref="H14:I14"/>
    <mergeCell ref="J14:K14"/>
    <mergeCell ref="F15:G15"/>
    <mergeCell ref="F16:G16"/>
    <mergeCell ref="F17:G17"/>
    <mergeCell ref="H15:I15"/>
    <mergeCell ref="H16:I16"/>
    <mergeCell ref="H17:I17"/>
    <mergeCell ref="H19:I19"/>
    <mergeCell ref="F19:G19"/>
    <mergeCell ref="F20:G20"/>
    <mergeCell ref="F21:G21"/>
    <mergeCell ref="F22:G22"/>
    <mergeCell ref="F23:G23"/>
    <mergeCell ref="H20:I20"/>
    <mergeCell ref="J20:K20"/>
    <mergeCell ref="H21:I21"/>
    <mergeCell ref="J21:K21"/>
    <mergeCell ref="H22:I22"/>
    <mergeCell ref="J22:K22"/>
    <mergeCell ref="F24:G24"/>
    <mergeCell ref="B24:E24"/>
    <mergeCell ref="H24:I24"/>
    <mergeCell ref="J24:K24"/>
    <mergeCell ref="A8:K8"/>
    <mergeCell ref="A9:K9"/>
    <mergeCell ref="A10:K10"/>
    <mergeCell ref="H23:I23"/>
    <mergeCell ref="J23:K23"/>
    <mergeCell ref="B19:E19"/>
    <mergeCell ref="B18:E18"/>
    <mergeCell ref="B20:E20"/>
    <mergeCell ref="B21:E21"/>
    <mergeCell ref="B22:E22"/>
    <mergeCell ref="B23:E23"/>
    <mergeCell ref="J19:K19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4"/>
  <sheetViews>
    <sheetView workbookViewId="0"/>
  </sheetViews>
  <sheetFormatPr defaultColWidth="9.140625" defaultRowHeight="15.75" x14ac:dyDescent="0.25"/>
  <cols>
    <col min="1" max="1" width="38.7109375" style="1" customWidth="1"/>
    <col min="2" max="2" width="11.5703125" style="1" bestFit="1" customWidth="1"/>
    <col min="3" max="3" width="17.85546875" style="1" customWidth="1"/>
    <col min="4" max="4" width="1.85546875" style="3" customWidth="1"/>
    <col min="5" max="5" width="17.85546875" style="1" customWidth="1"/>
    <col min="6" max="16384" width="9.140625" style="1"/>
  </cols>
  <sheetData>
    <row r="1" spans="1:5" x14ac:dyDescent="0.25">
      <c r="A1" s="2" t="s">
        <v>9</v>
      </c>
    </row>
    <row r="2" spans="1:5" x14ac:dyDescent="0.25">
      <c r="A2" s="2"/>
    </row>
    <row r="3" spans="1:5" x14ac:dyDescent="0.25">
      <c r="A3" s="36" t="s">
        <v>159</v>
      </c>
    </row>
    <row r="4" spans="1:5" x14ac:dyDescent="0.25">
      <c r="A4" s="2" t="s">
        <v>210</v>
      </c>
    </row>
    <row r="6" spans="1:5" ht="26.25" x14ac:dyDescent="0.25">
      <c r="A6" s="2" t="s">
        <v>42</v>
      </c>
      <c r="B6" s="51" t="s">
        <v>1</v>
      </c>
      <c r="C6" s="53" t="s">
        <v>209</v>
      </c>
      <c r="D6" s="50"/>
      <c r="E6" s="49" t="s">
        <v>147</v>
      </c>
    </row>
    <row r="7" spans="1:5" x14ac:dyDescent="0.25">
      <c r="A7" s="2" t="s">
        <v>41</v>
      </c>
      <c r="B7" s="2"/>
      <c r="C7" s="49" t="s">
        <v>2</v>
      </c>
      <c r="D7" s="50"/>
      <c r="E7" s="49" t="s">
        <v>2</v>
      </c>
    </row>
    <row r="8" spans="1:5" x14ac:dyDescent="0.25">
      <c r="A8" s="1" t="s">
        <v>27</v>
      </c>
      <c r="C8" s="44">
        <v>0</v>
      </c>
      <c r="D8" s="45"/>
      <c r="E8" s="44">
        <v>0</v>
      </c>
    </row>
    <row r="9" spans="1:5" x14ac:dyDescent="0.25">
      <c r="A9" s="2" t="s">
        <v>44</v>
      </c>
      <c r="C9" s="46">
        <f>SUM(C8)</f>
        <v>0</v>
      </c>
      <c r="D9" s="45"/>
      <c r="E9" s="46">
        <f>SUM(E8)</f>
        <v>0</v>
      </c>
    </row>
    <row r="10" spans="1:5" x14ac:dyDescent="0.25">
      <c r="A10" s="2"/>
      <c r="C10" s="45"/>
      <c r="D10" s="45"/>
      <c r="E10" s="45"/>
    </row>
    <row r="11" spans="1:5" x14ac:dyDescent="0.25">
      <c r="A11" s="1" t="s">
        <v>28</v>
      </c>
      <c r="B11" s="35">
        <v>10</v>
      </c>
      <c r="C11" s="47">
        <v>-16</v>
      </c>
      <c r="D11" s="47"/>
      <c r="E11" s="47">
        <v>-1</v>
      </c>
    </row>
    <row r="12" spans="1:5" x14ac:dyDescent="0.25">
      <c r="A12" s="1" t="s">
        <v>29</v>
      </c>
      <c r="B12" s="35">
        <v>11</v>
      </c>
      <c r="C12" s="47">
        <v>-32</v>
      </c>
      <c r="D12" s="47"/>
      <c r="E12" s="47">
        <v>-7</v>
      </c>
    </row>
    <row r="13" spans="1:5" x14ac:dyDescent="0.25">
      <c r="A13" s="1" t="s">
        <v>30</v>
      </c>
      <c r="B13" s="35">
        <v>5</v>
      </c>
      <c r="C13" s="47">
        <v>-4</v>
      </c>
      <c r="D13" s="47"/>
      <c r="E13" s="47">
        <v>-1</v>
      </c>
    </row>
    <row r="14" spans="1:5" x14ac:dyDescent="0.25">
      <c r="A14" s="1" t="s">
        <v>31</v>
      </c>
      <c r="B14" s="35">
        <v>15.2</v>
      </c>
      <c r="C14" s="47">
        <v>-81</v>
      </c>
      <c r="D14" s="47"/>
      <c r="E14" s="47">
        <v>-63</v>
      </c>
    </row>
    <row r="15" spans="1:5" hidden="1" x14ac:dyDescent="0.25">
      <c r="A15" s="1" t="s">
        <v>139</v>
      </c>
      <c r="B15" s="35"/>
      <c r="C15" s="47"/>
      <c r="D15" s="47"/>
      <c r="E15" s="47"/>
    </row>
    <row r="16" spans="1:5" x14ac:dyDescent="0.25">
      <c r="A16" s="1" t="s">
        <v>32</v>
      </c>
      <c r="B16" s="35">
        <v>12</v>
      </c>
      <c r="C16" s="47">
        <v>-25</v>
      </c>
      <c r="D16" s="47"/>
      <c r="E16" s="47">
        <v>-10</v>
      </c>
    </row>
    <row r="17" spans="1:5" ht="16.5" thickBot="1" x14ac:dyDescent="0.3">
      <c r="A17" s="2" t="s">
        <v>45</v>
      </c>
      <c r="C17" s="48">
        <f>SUM(C11:C16)</f>
        <v>-158</v>
      </c>
      <c r="D17" s="47"/>
      <c r="E17" s="48">
        <f>SUM(E11:E16)</f>
        <v>-82</v>
      </c>
    </row>
    <row r="18" spans="1:5" ht="16.5" thickTop="1" x14ac:dyDescent="0.25">
      <c r="A18" s="2"/>
      <c r="C18" s="44"/>
      <c r="D18" s="45"/>
      <c r="E18" s="44"/>
    </row>
    <row r="19" spans="1:5" x14ac:dyDescent="0.25">
      <c r="A19" s="21" t="s">
        <v>33</v>
      </c>
      <c r="C19" s="47">
        <f>-C9+C17</f>
        <v>-158</v>
      </c>
      <c r="D19" s="47"/>
      <c r="E19" s="47">
        <f>-E9+E17</f>
        <v>-82</v>
      </c>
    </row>
    <row r="20" spans="1:5" x14ac:dyDescent="0.25">
      <c r="A20" s="2" t="s">
        <v>39</v>
      </c>
      <c r="C20" s="47">
        <v>-2</v>
      </c>
      <c r="D20" s="47"/>
      <c r="E20" s="47">
        <v>-1</v>
      </c>
    </row>
    <row r="21" spans="1:5" x14ac:dyDescent="0.25">
      <c r="A21" s="2"/>
      <c r="C21" s="47"/>
      <c r="D21" s="47"/>
      <c r="E21" s="47"/>
    </row>
    <row r="22" spans="1:5" x14ac:dyDescent="0.25">
      <c r="A22" s="2" t="s">
        <v>40</v>
      </c>
      <c r="C22" s="47">
        <f>C19+C20</f>
        <v>-160</v>
      </c>
      <c r="D22" s="47"/>
      <c r="E22" s="47">
        <f>E19+E20</f>
        <v>-83</v>
      </c>
    </row>
    <row r="23" spans="1:5" x14ac:dyDescent="0.25">
      <c r="A23" s="2" t="s">
        <v>43</v>
      </c>
      <c r="C23" s="47">
        <v>0</v>
      </c>
      <c r="D23" s="47"/>
      <c r="E23" s="47">
        <v>0</v>
      </c>
    </row>
    <row r="24" spans="1:5" x14ac:dyDescent="0.25">
      <c r="A24" s="2"/>
      <c r="C24" s="47"/>
      <c r="D24" s="47"/>
      <c r="E24" s="47"/>
    </row>
    <row r="25" spans="1:5" ht="16.5" thickBot="1" x14ac:dyDescent="0.3">
      <c r="A25" s="36" t="s">
        <v>144</v>
      </c>
      <c r="C25" s="48">
        <f>C22+C23</f>
        <v>-160</v>
      </c>
      <c r="D25" s="47"/>
      <c r="E25" s="48">
        <f>E22+E23</f>
        <v>-83</v>
      </c>
    </row>
    <row r="26" spans="1:5" ht="16.5" thickTop="1" x14ac:dyDescent="0.25"/>
    <row r="33" spans="1:5" x14ac:dyDescent="0.25">
      <c r="A33" s="7" t="s">
        <v>208</v>
      </c>
      <c r="B33" s="8"/>
      <c r="C33" s="2"/>
      <c r="D33" s="2"/>
    </row>
    <row r="34" spans="1:5" x14ac:dyDescent="0.25">
      <c r="A34" s="2" t="s">
        <v>34</v>
      </c>
      <c r="B34" s="2"/>
      <c r="C34" s="2" t="s">
        <v>37</v>
      </c>
      <c r="D34" s="2"/>
    </row>
    <row r="35" spans="1:5" x14ac:dyDescent="0.25">
      <c r="A35" s="2" t="s">
        <v>36</v>
      </c>
      <c r="B35" s="2"/>
      <c r="C35" s="2" t="s">
        <v>38</v>
      </c>
      <c r="D35" s="2"/>
    </row>
    <row r="36" spans="1:5" x14ac:dyDescent="0.25">
      <c r="A36" s="2" t="s">
        <v>35</v>
      </c>
      <c r="B36" s="2"/>
      <c r="D36" s="1"/>
    </row>
    <row r="38" spans="1:5" hidden="1" x14ac:dyDescent="0.25"/>
    <row r="39" spans="1:5" hidden="1" x14ac:dyDescent="0.25">
      <c r="A39" s="2" t="s">
        <v>149</v>
      </c>
      <c r="B39" s="2"/>
      <c r="C39" s="2"/>
      <c r="D39" s="2"/>
    </row>
    <row r="40" spans="1:5" hidden="1" x14ac:dyDescent="0.25">
      <c r="A40" s="23" t="s">
        <v>150</v>
      </c>
      <c r="C40" s="77"/>
      <c r="D40" s="77"/>
      <c r="E40" s="77"/>
    </row>
    <row r="41" spans="1:5" hidden="1" x14ac:dyDescent="0.25">
      <c r="A41" s="24"/>
      <c r="C41" s="24"/>
      <c r="D41" s="1"/>
    </row>
    <row r="42" spans="1:5" hidden="1" x14ac:dyDescent="0.25">
      <c r="A42" s="37" t="s">
        <v>151</v>
      </c>
      <c r="B42" s="2"/>
      <c r="C42" s="37" t="s">
        <v>152</v>
      </c>
      <c r="D42" s="37"/>
      <c r="E42" s="37"/>
    </row>
    <row r="43" spans="1:5" hidden="1" x14ac:dyDescent="0.25">
      <c r="A43" s="38" t="s">
        <v>154</v>
      </c>
      <c r="B43" s="2"/>
      <c r="C43" s="76" t="s">
        <v>153</v>
      </c>
      <c r="D43" s="76"/>
      <c r="E43" s="76"/>
    </row>
    <row r="44" spans="1:5" hidden="1" x14ac:dyDescent="0.25"/>
  </sheetData>
  <mergeCells count="2">
    <mergeCell ref="C40:E40"/>
    <mergeCell ref="C43:E43"/>
  </mergeCells>
  <conditionalFormatting sqref="A40">
    <cfRule type="expression" dxfId="5" priority="1" stopIfTrue="1">
      <formula>_JJ31&lt;&gt;_JK31</formula>
    </cfRule>
    <cfRule type="expression" dxfId="4" priority="2" stopIfTrue="1">
      <formula>_JJ32&gt;_JK32</formula>
    </cfRule>
  </conditionalFormatting>
  <pageMargins left="0.26" right="0.17" top="0.35" bottom="0.31" header="0.17" footer="0.17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3"/>
  <sheetViews>
    <sheetView workbookViewId="0"/>
  </sheetViews>
  <sheetFormatPr defaultColWidth="9.140625" defaultRowHeight="15.75" x14ac:dyDescent="0.25"/>
  <cols>
    <col min="1" max="1" width="56.85546875" style="1" customWidth="1"/>
    <col min="2" max="3" width="12.7109375" style="1" customWidth="1"/>
    <col min="4" max="4" width="12.7109375" style="1" hidden="1" customWidth="1"/>
    <col min="5" max="7" width="12.7109375" style="1" customWidth="1"/>
    <col min="8" max="16384" width="9.140625" style="1"/>
  </cols>
  <sheetData>
    <row r="1" spans="1:7" x14ac:dyDescent="0.25">
      <c r="A1" s="2" t="s">
        <v>9</v>
      </c>
    </row>
    <row r="2" spans="1:7" x14ac:dyDescent="0.25">
      <c r="A2" s="2"/>
    </row>
    <row r="3" spans="1:7" x14ac:dyDescent="0.25">
      <c r="A3" s="36" t="s">
        <v>143</v>
      </c>
    </row>
    <row r="4" spans="1:7" x14ac:dyDescent="0.25">
      <c r="A4" s="2" t="s">
        <v>211</v>
      </c>
    </row>
    <row r="5" spans="1:7" x14ac:dyDescent="0.25">
      <c r="F5" s="26"/>
      <c r="G5" s="26"/>
    </row>
    <row r="6" spans="1:7" ht="54.75" customHeight="1" x14ac:dyDescent="0.25">
      <c r="A6" s="10" t="s">
        <v>65</v>
      </c>
      <c r="B6" s="43" t="s">
        <v>64</v>
      </c>
      <c r="C6" s="27" t="s">
        <v>66</v>
      </c>
      <c r="D6" s="28" t="s">
        <v>67</v>
      </c>
      <c r="E6" s="27" t="s">
        <v>14</v>
      </c>
      <c r="F6" s="27" t="s">
        <v>68</v>
      </c>
      <c r="G6" s="27" t="s">
        <v>69</v>
      </c>
    </row>
    <row r="7" spans="1:7" x14ac:dyDescent="0.25">
      <c r="A7" s="10"/>
      <c r="B7" s="10"/>
      <c r="C7" s="2" t="s">
        <v>2</v>
      </c>
      <c r="D7" s="18" t="s">
        <v>2</v>
      </c>
      <c r="E7" s="2" t="s">
        <v>2</v>
      </c>
      <c r="F7" s="2" t="s">
        <v>2</v>
      </c>
      <c r="G7" s="2" t="s">
        <v>2</v>
      </c>
    </row>
    <row r="8" spans="1:7" x14ac:dyDescent="0.25">
      <c r="A8" s="10"/>
      <c r="B8" s="10"/>
      <c r="C8" s="27"/>
      <c r="D8" s="28"/>
      <c r="E8" s="27"/>
      <c r="F8" s="27"/>
      <c r="G8" s="27"/>
    </row>
    <row r="9" spans="1:7" ht="16.5" thickBot="1" x14ac:dyDescent="0.3">
      <c r="A9" s="1" t="s">
        <v>71</v>
      </c>
      <c r="C9" s="22">
        <v>50</v>
      </c>
      <c r="D9" s="22">
        <v>0</v>
      </c>
      <c r="E9" s="22">
        <v>-83</v>
      </c>
      <c r="F9" s="22">
        <v>0</v>
      </c>
      <c r="G9" s="22">
        <f>SUM(C9:F9)</f>
        <v>-33</v>
      </c>
    </row>
    <row r="10" spans="1:7" ht="16.5" thickTop="1" x14ac:dyDescent="0.25">
      <c r="D10" s="17"/>
    </row>
    <row r="11" spans="1:7" x14ac:dyDescent="0.25">
      <c r="A11" s="1" t="s">
        <v>213</v>
      </c>
      <c r="C11" s="21"/>
      <c r="D11" s="21"/>
      <c r="E11" s="21"/>
      <c r="F11" s="21"/>
      <c r="G11" s="21"/>
    </row>
    <row r="12" spans="1:7" x14ac:dyDescent="0.25">
      <c r="A12" s="1" t="s">
        <v>70</v>
      </c>
      <c r="C12" s="21">
        <v>1165</v>
      </c>
      <c r="D12" s="21"/>
      <c r="E12" s="21"/>
      <c r="F12" s="21"/>
      <c r="G12" s="21">
        <f>SUM(C12:F12)</f>
        <v>1165</v>
      </c>
    </row>
    <row r="13" spans="1:7" x14ac:dyDescent="0.25">
      <c r="A13" s="1" t="s">
        <v>214</v>
      </c>
      <c r="C13" s="21"/>
      <c r="D13" s="21"/>
      <c r="E13" s="21"/>
      <c r="F13" s="21">
        <v>-160</v>
      </c>
      <c r="G13" s="21">
        <f>SUM(C13:F13)</f>
        <v>-160</v>
      </c>
    </row>
    <row r="14" spans="1:7" x14ac:dyDescent="0.25">
      <c r="D14" s="17"/>
    </row>
    <row r="15" spans="1:7" ht="16.5" thickBot="1" x14ac:dyDescent="0.3">
      <c r="A15" s="1" t="s">
        <v>212</v>
      </c>
      <c r="C15" s="22">
        <f>SUM(C9:C14)</f>
        <v>1215</v>
      </c>
      <c r="D15" s="22">
        <f t="shared" ref="D15:G15" si="0">SUM(D9:D14)</f>
        <v>0</v>
      </c>
      <c r="E15" s="22">
        <f t="shared" si="0"/>
        <v>-83</v>
      </c>
      <c r="F15" s="22">
        <f t="shared" si="0"/>
        <v>-160</v>
      </c>
      <c r="G15" s="22">
        <f t="shared" si="0"/>
        <v>972</v>
      </c>
    </row>
    <row r="16" spans="1:7" ht="16.5" thickTop="1" x14ac:dyDescent="0.25">
      <c r="D16" s="17"/>
    </row>
    <row r="17" spans="1:5" x14ac:dyDescent="0.25">
      <c r="D17" s="17"/>
    </row>
    <row r="18" spans="1:5" x14ac:dyDescent="0.25">
      <c r="D18" s="17"/>
    </row>
    <row r="24" spans="1:5" x14ac:dyDescent="0.25">
      <c r="A24" s="7" t="s">
        <v>208</v>
      </c>
      <c r="B24" s="8"/>
      <c r="C24" s="2"/>
    </row>
    <row r="25" spans="1:5" x14ac:dyDescent="0.25">
      <c r="A25" s="2" t="s">
        <v>34</v>
      </c>
      <c r="B25" s="2"/>
      <c r="C25" s="2" t="s">
        <v>37</v>
      </c>
    </row>
    <row r="26" spans="1:5" x14ac:dyDescent="0.25">
      <c r="A26" s="2" t="s">
        <v>36</v>
      </c>
      <c r="B26" s="2"/>
      <c r="C26" s="2" t="s">
        <v>38</v>
      </c>
    </row>
    <row r="27" spans="1:5" x14ac:dyDescent="0.25">
      <c r="A27" s="2" t="s">
        <v>35</v>
      </c>
      <c r="B27" s="2"/>
    </row>
    <row r="28" spans="1:5" x14ac:dyDescent="0.25">
      <c r="B28" s="2"/>
      <c r="C28" s="2"/>
    </row>
    <row r="29" spans="1:5" hidden="1" x14ac:dyDescent="0.25">
      <c r="A29" s="2" t="s">
        <v>149</v>
      </c>
      <c r="B29" s="2"/>
      <c r="C29" s="2"/>
      <c r="D29" s="2"/>
    </row>
    <row r="30" spans="1:5" hidden="1" x14ac:dyDescent="0.25">
      <c r="A30" s="23" t="s">
        <v>150</v>
      </c>
      <c r="C30" s="77"/>
      <c r="D30" s="77"/>
      <c r="E30" s="77"/>
    </row>
    <row r="31" spans="1:5" hidden="1" x14ac:dyDescent="0.25">
      <c r="A31" s="24"/>
      <c r="C31" s="24"/>
    </row>
    <row r="32" spans="1:5" hidden="1" x14ac:dyDescent="0.25">
      <c r="A32" s="37" t="s">
        <v>151</v>
      </c>
      <c r="B32" s="2"/>
      <c r="C32" s="37" t="s">
        <v>152</v>
      </c>
      <c r="D32" s="37"/>
      <c r="E32" s="37"/>
    </row>
    <row r="33" spans="1:5" hidden="1" x14ac:dyDescent="0.25">
      <c r="A33" s="38" t="s">
        <v>154</v>
      </c>
      <c r="B33" s="2"/>
      <c r="C33" s="76" t="s">
        <v>153</v>
      </c>
      <c r="D33" s="76"/>
      <c r="E33" s="76"/>
    </row>
  </sheetData>
  <mergeCells count="2">
    <mergeCell ref="C30:E30"/>
    <mergeCell ref="C33:E33"/>
  </mergeCells>
  <conditionalFormatting sqref="A30">
    <cfRule type="expression" dxfId="3" priority="1" stopIfTrue="1">
      <formula>_JJ31&lt;&gt;_JK31</formula>
    </cfRule>
    <cfRule type="expression" dxfId="2" priority="2" stopIfTrue="1">
      <formula>_JJ32&gt;_JK32</formula>
    </cfRule>
  </conditionalFormatting>
  <pageMargins left="0.17" right="0.17" top="0.3" bottom="0.27" header="0.17" footer="0.17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1"/>
  <sheetViews>
    <sheetView zoomScaleNormal="100" workbookViewId="0"/>
  </sheetViews>
  <sheetFormatPr defaultColWidth="9.140625" defaultRowHeight="15.75" x14ac:dyDescent="0.25"/>
  <cols>
    <col min="1" max="1" width="46.7109375" style="1" customWidth="1"/>
    <col min="2" max="2" width="12.7109375" style="1" customWidth="1"/>
    <col min="3" max="3" width="16.85546875" style="1" customWidth="1"/>
    <col min="4" max="4" width="1.85546875" style="3" customWidth="1"/>
    <col min="5" max="5" width="19.42578125" style="1" customWidth="1"/>
    <col min="6" max="16384" width="9.140625" style="1"/>
  </cols>
  <sheetData>
    <row r="1" spans="1:5" x14ac:dyDescent="0.25">
      <c r="A1" s="2" t="s">
        <v>9</v>
      </c>
    </row>
    <row r="2" spans="1:5" x14ac:dyDescent="0.25">
      <c r="A2" s="2"/>
    </row>
    <row r="3" spans="1:5" x14ac:dyDescent="0.25">
      <c r="A3" s="2" t="s">
        <v>146</v>
      </c>
    </row>
    <row r="4" spans="1:5" x14ac:dyDescent="0.25">
      <c r="A4" s="2" t="s">
        <v>210</v>
      </c>
    </row>
    <row r="6" spans="1:5" ht="26.25" x14ac:dyDescent="0.25">
      <c r="A6" s="2" t="s">
        <v>46</v>
      </c>
      <c r="B6" s="36" t="s">
        <v>1</v>
      </c>
      <c r="C6" s="53" t="s">
        <v>209</v>
      </c>
      <c r="D6" s="50"/>
      <c r="E6" s="49" t="s">
        <v>161</v>
      </c>
    </row>
    <row r="7" spans="1:5" x14ac:dyDescent="0.25">
      <c r="A7" s="2" t="s">
        <v>47</v>
      </c>
      <c r="B7" s="2"/>
      <c r="C7" s="49" t="s">
        <v>2</v>
      </c>
      <c r="D7" s="50"/>
      <c r="E7" s="49" t="s">
        <v>2</v>
      </c>
    </row>
    <row r="8" spans="1:5" x14ac:dyDescent="0.25">
      <c r="A8" s="1" t="s">
        <v>48</v>
      </c>
      <c r="C8" s="4">
        <v>0</v>
      </c>
      <c r="D8" s="5"/>
      <c r="E8" s="4">
        <v>0</v>
      </c>
    </row>
    <row r="9" spans="1:5" x14ac:dyDescent="0.25">
      <c r="A9" s="1" t="s">
        <v>49</v>
      </c>
      <c r="C9" s="47">
        <v>-81</v>
      </c>
      <c r="D9" s="47"/>
      <c r="E9" s="47">
        <v>-17</v>
      </c>
    </row>
    <row r="10" spans="1:5" ht="31.5" x14ac:dyDescent="0.25">
      <c r="A10" s="9" t="s">
        <v>50</v>
      </c>
      <c r="C10" s="47">
        <v>-67</v>
      </c>
      <c r="D10" s="47"/>
      <c r="E10" s="47">
        <v>-57</v>
      </c>
    </row>
    <row r="11" spans="1:5" ht="31.5" x14ac:dyDescent="0.25">
      <c r="A11" s="9" t="s">
        <v>51</v>
      </c>
      <c r="C11" s="47">
        <v>5</v>
      </c>
      <c r="D11" s="47"/>
      <c r="E11" s="47">
        <v>-1</v>
      </c>
    </row>
    <row r="12" spans="1:5" x14ac:dyDescent="0.25">
      <c r="A12" s="1" t="s">
        <v>52</v>
      </c>
      <c r="C12" s="47">
        <v>-6</v>
      </c>
      <c r="D12" s="47"/>
      <c r="E12" s="47">
        <v>-2</v>
      </c>
    </row>
    <row r="13" spans="1:5" ht="32.25" thickBot="1" x14ac:dyDescent="0.3">
      <c r="A13" s="25" t="s">
        <v>53</v>
      </c>
      <c r="C13" s="48">
        <f>SUM(C8:C12)</f>
        <v>-149</v>
      </c>
      <c r="D13" s="47"/>
      <c r="E13" s="48">
        <f>SUM(E8:E12)</f>
        <v>-77</v>
      </c>
    </row>
    <row r="14" spans="1:5" ht="16.5" thickTop="1" x14ac:dyDescent="0.25">
      <c r="C14" s="47"/>
      <c r="D14" s="47"/>
      <c r="E14" s="47"/>
    </row>
    <row r="15" spans="1:5" x14ac:dyDescent="0.25">
      <c r="A15" s="2" t="s">
        <v>54</v>
      </c>
      <c r="C15" s="44"/>
      <c r="D15" s="45"/>
      <c r="E15" s="44"/>
    </row>
    <row r="16" spans="1:5" ht="31.5" x14ac:dyDescent="0.25">
      <c r="A16" s="9" t="s">
        <v>55</v>
      </c>
      <c r="C16" s="47">
        <v>-22</v>
      </c>
      <c r="D16" s="47"/>
      <c r="E16" s="47">
        <v>-2</v>
      </c>
    </row>
    <row r="17" spans="1:5" x14ac:dyDescent="0.25">
      <c r="A17" s="1" t="s">
        <v>56</v>
      </c>
      <c r="C17" s="47">
        <v>-161</v>
      </c>
      <c r="D17" s="47"/>
      <c r="E17" s="47">
        <v>-15</v>
      </c>
    </row>
    <row r="18" spans="1:5" ht="31.5" x14ac:dyDescent="0.25">
      <c r="A18" s="25" t="s">
        <v>57</v>
      </c>
      <c r="C18" s="47">
        <f>SUM(C16:C17)</f>
        <v>-183</v>
      </c>
      <c r="D18" s="47"/>
      <c r="E18" s="47">
        <f>SUM(E16:E17)</f>
        <v>-17</v>
      </c>
    </row>
    <row r="19" spans="1:5" x14ac:dyDescent="0.25">
      <c r="C19" s="47"/>
      <c r="D19" s="47"/>
      <c r="E19" s="47"/>
    </row>
    <row r="20" spans="1:5" x14ac:dyDescent="0.25">
      <c r="A20" s="2" t="s">
        <v>58</v>
      </c>
      <c r="C20" s="47"/>
      <c r="D20" s="47"/>
      <c r="E20" s="47"/>
    </row>
    <row r="21" spans="1:5" x14ac:dyDescent="0.25">
      <c r="A21" s="1" t="s">
        <v>160</v>
      </c>
      <c r="C21" s="47"/>
      <c r="D21" s="47"/>
      <c r="E21" s="47">
        <v>47</v>
      </c>
    </row>
    <row r="22" spans="1:5" x14ac:dyDescent="0.25">
      <c r="A22" s="1" t="s">
        <v>59</v>
      </c>
      <c r="C22" s="47">
        <v>1165</v>
      </c>
      <c r="D22" s="47"/>
      <c r="E22" s="47">
        <v>50</v>
      </c>
    </row>
    <row r="23" spans="1:5" x14ac:dyDescent="0.25">
      <c r="A23" s="1" t="s">
        <v>142</v>
      </c>
      <c r="C23" s="47">
        <v>-47</v>
      </c>
      <c r="D23" s="47"/>
      <c r="E23" s="47">
        <v>0</v>
      </c>
    </row>
    <row r="24" spans="1:5" ht="32.25" thickBot="1" x14ac:dyDescent="0.3">
      <c r="A24" s="25" t="s">
        <v>60</v>
      </c>
      <c r="C24" s="48">
        <f>SUM(C22:C23)</f>
        <v>1118</v>
      </c>
      <c r="D24" s="52"/>
      <c r="E24" s="48">
        <f>SUM(E21:E23)</f>
        <v>97</v>
      </c>
    </row>
    <row r="25" spans="1:5" ht="16.5" thickTop="1" x14ac:dyDescent="0.25">
      <c r="C25" s="47"/>
      <c r="D25" s="47"/>
      <c r="E25" s="47"/>
    </row>
    <row r="26" spans="1:5" ht="31.5" x14ac:dyDescent="0.25">
      <c r="A26" s="25" t="s">
        <v>61</v>
      </c>
      <c r="C26" s="52">
        <f>C13+C18+C24</f>
        <v>786</v>
      </c>
      <c r="D26" s="52"/>
      <c r="E26" s="52">
        <f>E13+E18+E24</f>
        <v>3</v>
      </c>
    </row>
    <row r="27" spans="1:5" ht="31.5" x14ac:dyDescent="0.25">
      <c r="A27" s="25" t="s">
        <v>62</v>
      </c>
      <c r="C27" s="52">
        <v>3</v>
      </c>
      <c r="D27" s="52"/>
      <c r="E27" s="52">
        <v>0</v>
      </c>
    </row>
    <row r="28" spans="1:5" ht="32.25" thickBot="1" x14ac:dyDescent="0.3">
      <c r="A28" s="25" t="s">
        <v>63</v>
      </c>
      <c r="B28" s="42">
        <v>7</v>
      </c>
      <c r="C28" s="48">
        <f>C26+C27</f>
        <v>789</v>
      </c>
      <c r="D28" s="52"/>
      <c r="E28" s="48">
        <f>SUM(E26:E27)</f>
        <v>3</v>
      </c>
    </row>
    <row r="29" spans="1:5" ht="16.5" thickTop="1" x14ac:dyDescent="0.25"/>
    <row r="32" spans="1:5" x14ac:dyDescent="0.25">
      <c r="A32" s="7" t="s">
        <v>208</v>
      </c>
      <c r="B32" s="8"/>
      <c r="C32" s="2"/>
      <c r="D32" s="20"/>
    </row>
    <row r="33" spans="1:5" x14ac:dyDescent="0.25">
      <c r="A33" s="2" t="s">
        <v>34</v>
      </c>
      <c r="B33" s="2"/>
      <c r="C33" s="2" t="s">
        <v>37</v>
      </c>
      <c r="D33" s="20"/>
    </row>
    <row r="34" spans="1:5" x14ac:dyDescent="0.25">
      <c r="A34" s="2" t="s">
        <v>36</v>
      </c>
      <c r="B34" s="2"/>
      <c r="C34" s="2" t="s">
        <v>38</v>
      </c>
      <c r="D34" s="20"/>
    </row>
    <row r="35" spans="1:5" x14ac:dyDescent="0.25">
      <c r="A35" s="2" t="s">
        <v>35</v>
      </c>
      <c r="B35" s="2"/>
    </row>
    <row r="36" spans="1:5" x14ac:dyDescent="0.25">
      <c r="B36" s="2"/>
      <c r="C36" s="2"/>
      <c r="D36" s="20"/>
    </row>
    <row r="37" spans="1:5" hidden="1" x14ac:dyDescent="0.25">
      <c r="A37" s="2" t="s">
        <v>149</v>
      </c>
      <c r="B37" s="2"/>
      <c r="C37" s="2"/>
      <c r="D37" s="2"/>
    </row>
    <row r="38" spans="1:5" hidden="1" x14ac:dyDescent="0.25">
      <c r="A38" s="23" t="s">
        <v>150</v>
      </c>
      <c r="C38" s="77"/>
      <c r="D38" s="77"/>
      <c r="E38" s="77"/>
    </row>
    <row r="39" spans="1:5" hidden="1" x14ac:dyDescent="0.25">
      <c r="A39" s="24"/>
      <c r="C39" s="24"/>
      <c r="D39" s="1"/>
    </row>
    <row r="40" spans="1:5" hidden="1" x14ac:dyDescent="0.25">
      <c r="A40" s="37" t="s">
        <v>151</v>
      </c>
      <c r="B40" s="2"/>
      <c r="C40" s="41" t="s">
        <v>152</v>
      </c>
      <c r="D40" s="37"/>
      <c r="E40" s="37"/>
    </row>
    <row r="41" spans="1:5" hidden="1" x14ac:dyDescent="0.25">
      <c r="A41" s="38" t="s">
        <v>154</v>
      </c>
      <c r="B41" s="2"/>
      <c r="C41" s="76" t="s">
        <v>153</v>
      </c>
      <c r="D41" s="76"/>
      <c r="E41" s="76"/>
    </row>
  </sheetData>
  <mergeCells count="2">
    <mergeCell ref="C38:E38"/>
    <mergeCell ref="C41:E41"/>
  </mergeCells>
  <conditionalFormatting sqref="A38">
    <cfRule type="expression" dxfId="1" priority="1" stopIfTrue="1">
      <formula>_JJ31&lt;&gt;_JK31</formula>
    </cfRule>
    <cfRule type="expression" dxfId="0" priority="2" stopIfTrue="1">
      <formula>_JJ32&gt;_JK32</formula>
    </cfRule>
  </conditionalFormatting>
  <pageMargins left="0.17" right="0.18" top="0.28000000000000003" bottom="0.21" header="0.17" footer="0.17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/>
  </sheetViews>
  <sheetFormatPr defaultRowHeight="15" x14ac:dyDescent="0.25"/>
  <cols>
    <col min="3" max="3" width="15.5703125" customWidth="1"/>
  </cols>
  <sheetData>
    <row r="1" spans="2:9" ht="15.75" x14ac:dyDescent="0.25">
      <c r="B1" s="2" t="s">
        <v>176</v>
      </c>
      <c r="C1" s="1"/>
      <c r="D1" s="1"/>
      <c r="E1" s="1"/>
      <c r="F1" s="1"/>
      <c r="G1" s="1"/>
      <c r="H1" s="1"/>
      <c r="I1" s="1"/>
    </row>
    <row r="2" spans="2:9" ht="15.75" x14ac:dyDescent="0.25">
      <c r="B2" s="1"/>
      <c r="C2" s="1"/>
      <c r="D2" s="1"/>
      <c r="E2" s="1"/>
      <c r="F2" s="1"/>
      <c r="G2" s="1"/>
      <c r="H2" s="1"/>
      <c r="I2" s="1"/>
    </row>
    <row r="3" spans="2:9" ht="47.25" x14ac:dyDescent="0.25">
      <c r="B3" s="78" t="s">
        <v>172</v>
      </c>
      <c r="C3" s="78"/>
      <c r="D3" s="62" t="s">
        <v>164</v>
      </c>
      <c r="E3" s="62" t="s">
        <v>165</v>
      </c>
      <c r="F3" s="42" t="s">
        <v>166</v>
      </c>
      <c r="G3" s="1"/>
      <c r="H3" s="1"/>
      <c r="I3" s="1"/>
    </row>
    <row r="4" spans="2:9" ht="15.75" x14ac:dyDescent="0.25">
      <c r="B4" s="1" t="s">
        <v>167</v>
      </c>
      <c r="C4" s="1"/>
      <c r="D4" s="1">
        <v>2</v>
      </c>
      <c r="E4" s="1"/>
      <c r="F4" s="1">
        <f>D4+E4</f>
        <v>2</v>
      </c>
      <c r="G4" s="1"/>
      <c r="H4" s="1"/>
      <c r="I4" s="1"/>
    </row>
    <row r="5" spans="2:9" ht="15.75" x14ac:dyDescent="0.25">
      <c r="B5" s="1" t="s">
        <v>168</v>
      </c>
      <c r="C5" s="1"/>
      <c r="D5" s="47">
        <v>0</v>
      </c>
      <c r="E5" s="1"/>
      <c r="F5" s="47">
        <f>D5+E5</f>
        <v>0</v>
      </c>
      <c r="G5" s="1"/>
      <c r="H5" s="1"/>
      <c r="I5" s="1"/>
    </row>
    <row r="6" spans="2:9" ht="15.75" x14ac:dyDescent="0.25">
      <c r="B6" s="64" t="s">
        <v>169</v>
      </c>
      <c r="C6" s="64"/>
      <c r="D6" s="63">
        <f>SUM(D4:D5)</f>
        <v>2</v>
      </c>
      <c r="E6" s="63">
        <f t="shared" ref="E6:F6" si="0">SUM(E4:E5)</f>
        <v>0</v>
      </c>
      <c r="F6" s="63">
        <f t="shared" si="0"/>
        <v>2</v>
      </c>
      <c r="G6" s="1"/>
      <c r="H6" s="1"/>
      <c r="I6" s="1"/>
    </row>
    <row r="7" spans="2:9" ht="15.75" x14ac:dyDescent="0.25">
      <c r="B7" s="79" t="s">
        <v>170</v>
      </c>
      <c r="C7" s="79"/>
      <c r="D7" s="1"/>
      <c r="E7" s="1"/>
      <c r="F7" s="1"/>
      <c r="G7" s="1"/>
      <c r="H7" s="1"/>
      <c r="I7" s="1"/>
    </row>
    <row r="8" spans="2:9" ht="15.75" x14ac:dyDescent="0.25">
      <c r="B8" s="80" t="s">
        <v>171</v>
      </c>
      <c r="C8" s="80"/>
      <c r="D8" s="1"/>
      <c r="E8" s="1"/>
      <c r="F8" s="1"/>
      <c r="G8" s="1"/>
      <c r="H8" s="1"/>
      <c r="I8" s="1"/>
    </row>
    <row r="9" spans="2:9" ht="15.75" x14ac:dyDescent="0.25">
      <c r="B9" s="1" t="s">
        <v>162</v>
      </c>
      <c r="C9" s="1"/>
      <c r="D9" s="1">
        <v>1</v>
      </c>
      <c r="E9" s="1">
        <v>1</v>
      </c>
      <c r="F9" s="1">
        <f t="shared" ref="F9:F11" si="1">D9+E9</f>
        <v>2</v>
      </c>
      <c r="G9" s="1"/>
      <c r="H9" s="1"/>
      <c r="I9" s="1"/>
    </row>
    <row r="10" spans="2:9" ht="15.75" x14ac:dyDescent="0.25">
      <c r="B10" s="1" t="s">
        <v>168</v>
      </c>
      <c r="C10" s="1"/>
      <c r="D10" s="47">
        <v>-1</v>
      </c>
      <c r="E10" s="1"/>
      <c r="F10" s="47">
        <f t="shared" si="1"/>
        <v>-1</v>
      </c>
      <c r="G10" s="1"/>
      <c r="H10" s="1"/>
      <c r="I10" s="1"/>
    </row>
    <row r="11" spans="2:9" ht="15.75" x14ac:dyDescent="0.25">
      <c r="B11" s="64" t="s">
        <v>169</v>
      </c>
      <c r="C11" s="63"/>
      <c r="D11" s="65">
        <f>D4+D9+D5+D10</f>
        <v>2</v>
      </c>
      <c r="E11" s="65">
        <f>E4+E9+E5+E10</f>
        <v>1</v>
      </c>
      <c r="F11" s="63">
        <f t="shared" si="1"/>
        <v>3</v>
      </c>
      <c r="G11" s="1"/>
      <c r="H11" s="1"/>
      <c r="I11" s="1"/>
    </row>
    <row r="12" spans="2:9" ht="15.75" x14ac:dyDescent="0.25">
      <c r="B12" s="79" t="s">
        <v>173</v>
      </c>
      <c r="C12" s="79"/>
      <c r="D12" s="1"/>
      <c r="E12" s="1"/>
      <c r="F12" s="1"/>
      <c r="G12" s="1"/>
      <c r="H12" s="1"/>
      <c r="I12" s="1"/>
    </row>
    <row r="13" spans="2:9" ht="15.75" x14ac:dyDescent="0.25">
      <c r="B13" s="1" t="s">
        <v>167</v>
      </c>
      <c r="C13" s="1"/>
      <c r="D13" s="1">
        <f>D4+D9</f>
        <v>3</v>
      </c>
      <c r="E13" s="1">
        <f t="shared" ref="E13:F14" si="2">E4+E9</f>
        <v>1</v>
      </c>
      <c r="F13" s="1">
        <f t="shared" si="2"/>
        <v>4</v>
      </c>
      <c r="G13" s="1"/>
      <c r="H13" s="1"/>
      <c r="I13" s="1"/>
    </row>
    <row r="14" spans="2:9" ht="15.75" x14ac:dyDescent="0.25">
      <c r="B14" s="1" t="s">
        <v>168</v>
      </c>
      <c r="C14" s="1"/>
      <c r="D14" s="66">
        <f>D5+D10</f>
        <v>-1</v>
      </c>
      <c r="E14" s="66">
        <f t="shared" si="2"/>
        <v>0</v>
      </c>
      <c r="F14" s="66">
        <f t="shared" si="2"/>
        <v>-1</v>
      </c>
      <c r="G14" s="1"/>
      <c r="H14" s="1"/>
      <c r="I14" s="1"/>
    </row>
    <row r="15" spans="2:9" ht="15.75" x14ac:dyDescent="0.25">
      <c r="B15" s="64" t="s">
        <v>169</v>
      </c>
      <c r="C15" s="64"/>
      <c r="D15" s="65">
        <f>D13+D14</f>
        <v>2</v>
      </c>
      <c r="E15" s="65">
        <f t="shared" ref="E15:F15" si="3">E13+E14</f>
        <v>1</v>
      </c>
      <c r="F15" s="65">
        <f t="shared" si="3"/>
        <v>3</v>
      </c>
      <c r="G15" s="1"/>
      <c r="H15" s="1"/>
      <c r="I15" s="1"/>
    </row>
    <row r="16" spans="2:9" ht="15.75" x14ac:dyDescent="0.25">
      <c r="B16" s="1"/>
      <c r="C16" s="1"/>
      <c r="D16" s="1"/>
      <c r="E16" s="1"/>
      <c r="F16" s="1"/>
      <c r="G16" s="1"/>
      <c r="H16" s="1"/>
      <c r="I16" s="1"/>
    </row>
    <row r="17" spans="2:9" ht="15.75" x14ac:dyDescent="0.25">
      <c r="B17" s="1" t="s">
        <v>177</v>
      </c>
      <c r="C17" s="1"/>
      <c r="D17" s="1"/>
      <c r="E17" s="1"/>
      <c r="F17" s="1"/>
      <c r="G17" s="1"/>
      <c r="H17" s="1"/>
      <c r="I17" s="1"/>
    </row>
    <row r="18" spans="2:9" ht="15.75" x14ac:dyDescent="0.25">
      <c r="B18" s="1" t="s">
        <v>175</v>
      </c>
      <c r="C18" s="1"/>
      <c r="D18" s="1"/>
      <c r="E18" s="1"/>
      <c r="F18" s="1"/>
      <c r="G18" s="1"/>
      <c r="H18" s="1"/>
      <c r="I18" s="1"/>
    </row>
  </sheetData>
  <mergeCells count="4">
    <mergeCell ref="B3:C3"/>
    <mergeCell ref="B7:C7"/>
    <mergeCell ref="B8:C8"/>
    <mergeCell ref="B12:C12"/>
  </mergeCells>
  <pageMargins left="0.17" right="0.1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workbookViewId="0"/>
  </sheetViews>
  <sheetFormatPr defaultRowHeight="15.75" x14ac:dyDescent="0.25"/>
  <cols>
    <col min="1" max="1" width="5" style="1" customWidth="1"/>
    <col min="2" max="2" width="9.140625" style="1"/>
    <col min="3" max="3" width="14.140625" style="1" customWidth="1"/>
    <col min="4" max="4" width="13.42578125" style="1" customWidth="1"/>
    <col min="5" max="5" width="14.85546875" style="1" customWidth="1"/>
    <col min="6" max="6" width="15.7109375" style="1" customWidth="1"/>
    <col min="7" max="16384" width="9.140625" style="1"/>
  </cols>
  <sheetData>
    <row r="1" spans="2:6" x14ac:dyDescent="0.25">
      <c r="B1" s="2" t="s">
        <v>163</v>
      </c>
    </row>
    <row r="3" spans="2:6" ht="37.5" customHeight="1" x14ac:dyDescent="0.25">
      <c r="B3" s="78" t="s">
        <v>172</v>
      </c>
      <c r="C3" s="78"/>
      <c r="D3" s="72" t="s">
        <v>164</v>
      </c>
      <c r="E3" s="72" t="s">
        <v>165</v>
      </c>
      <c r="F3" s="73" t="s">
        <v>166</v>
      </c>
    </row>
    <row r="4" spans="2:6" ht="15.75" customHeight="1" x14ac:dyDescent="0.25">
      <c r="B4" s="78"/>
      <c r="C4" s="78"/>
      <c r="D4" s="16" t="s">
        <v>186</v>
      </c>
      <c r="E4" s="16" t="s">
        <v>186</v>
      </c>
      <c r="F4" s="16" t="s">
        <v>186</v>
      </c>
    </row>
    <row r="5" spans="2:6" x14ac:dyDescent="0.25">
      <c r="B5" s="1" t="s">
        <v>167</v>
      </c>
      <c r="D5" s="1">
        <v>2</v>
      </c>
      <c r="F5" s="1">
        <f>D5+E5</f>
        <v>2</v>
      </c>
    </row>
    <row r="6" spans="2:6" x14ac:dyDescent="0.25">
      <c r="B6" s="1" t="s">
        <v>168</v>
      </c>
      <c r="D6" s="47">
        <v>0</v>
      </c>
      <c r="F6" s="47">
        <f>D6+E6</f>
        <v>0</v>
      </c>
    </row>
    <row r="7" spans="2:6" ht="16.5" thickBot="1" x14ac:dyDescent="0.3">
      <c r="B7" s="68" t="s">
        <v>169</v>
      </c>
      <c r="C7" s="68"/>
      <c r="D7" s="70">
        <f>SUM(D5:D6)</f>
        <v>2</v>
      </c>
      <c r="E7" s="70">
        <f t="shared" ref="E7:F7" si="0">SUM(E5:E6)</f>
        <v>0</v>
      </c>
      <c r="F7" s="70">
        <f t="shared" si="0"/>
        <v>2</v>
      </c>
    </row>
    <row r="8" spans="2:6" ht="16.5" thickTop="1" x14ac:dyDescent="0.25">
      <c r="B8" s="81" t="s">
        <v>170</v>
      </c>
      <c r="C8" s="81"/>
    </row>
    <row r="9" spans="2:6" x14ac:dyDescent="0.25">
      <c r="B9" s="80" t="s">
        <v>171</v>
      </c>
      <c r="C9" s="80"/>
    </row>
    <row r="10" spans="2:6" x14ac:dyDescent="0.25">
      <c r="B10" s="1" t="s">
        <v>162</v>
      </c>
      <c r="D10" s="1">
        <v>1</v>
      </c>
      <c r="E10" s="1">
        <v>1</v>
      </c>
      <c r="F10" s="1">
        <f t="shared" ref="F10:F12" si="1">D10+E10</f>
        <v>2</v>
      </c>
    </row>
    <row r="11" spans="2:6" x14ac:dyDescent="0.25">
      <c r="B11" s="1" t="s">
        <v>168</v>
      </c>
      <c r="D11" s="47">
        <v>-1</v>
      </c>
      <c r="F11" s="47">
        <f t="shared" si="1"/>
        <v>-1</v>
      </c>
    </row>
    <row r="12" spans="2:6" ht="16.5" thickBot="1" x14ac:dyDescent="0.3">
      <c r="B12" s="68" t="s">
        <v>169</v>
      </c>
      <c r="C12" s="70"/>
      <c r="D12" s="71">
        <f>D5+D10+D6+D11</f>
        <v>2</v>
      </c>
      <c r="E12" s="71">
        <f>E5+E10+E6+E11</f>
        <v>1</v>
      </c>
      <c r="F12" s="70">
        <f t="shared" si="1"/>
        <v>3</v>
      </c>
    </row>
    <row r="13" spans="2:6" ht="16.5" thickTop="1" x14ac:dyDescent="0.25">
      <c r="B13" s="81" t="s">
        <v>173</v>
      </c>
      <c r="C13" s="81"/>
    </row>
    <row r="14" spans="2:6" x14ac:dyDescent="0.25">
      <c r="B14" s="1" t="s">
        <v>167</v>
      </c>
      <c r="D14" s="1">
        <f>D5+D10</f>
        <v>3</v>
      </c>
      <c r="E14" s="1">
        <f t="shared" ref="E14:F14" si="2">E5+E10</f>
        <v>1</v>
      </c>
      <c r="F14" s="1">
        <f t="shared" si="2"/>
        <v>4</v>
      </c>
    </row>
    <row r="15" spans="2:6" x14ac:dyDescent="0.25">
      <c r="B15" s="1" t="s">
        <v>168</v>
      </c>
      <c r="D15" s="66">
        <f>D6+D11</f>
        <v>-1</v>
      </c>
      <c r="E15" s="66">
        <f t="shared" ref="E15:F15" si="3">E6+E11</f>
        <v>0</v>
      </c>
      <c r="F15" s="66">
        <f t="shared" si="3"/>
        <v>-1</v>
      </c>
    </row>
    <row r="16" spans="2:6" ht="16.5" thickBot="1" x14ac:dyDescent="0.3">
      <c r="B16" s="68" t="s">
        <v>169</v>
      </c>
      <c r="C16" s="68"/>
      <c r="D16" s="71">
        <f>D14+D15</f>
        <v>2</v>
      </c>
      <c r="E16" s="71">
        <f t="shared" ref="E16:F16" si="4">E14+E15</f>
        <v>1</v>
      </c>
      <c r="F16" s="71">
        <f t="shared" si="4"/>
        <v>3</v>
      </c>
    </row>
    <row r="17" spans="2:2" ht="16.5" thickTop="1" x14ac:dyDescent="0.25"/>
    <row r="18" spans="2:2" x14ac:dyDescent="0.25">
      <c r="B18" s="1" t="s">
        <v>174</v>
      </c>
    </row>
    <row r="19" spans="2:2" x14ac:dyDescent="0.25">
      <c r="B19" s="1" t="s">
        <v>175</v>
      </c>
    </row>
  </sheetData>
  <mergeCells count="4">
    <mergeCell ref="B8:C8"/>
    <mergeCell ref="B9:C9"/>
    <mergeCell ref="B13:C13"/>
    <mergeCell ref="B3:C4"/>
  </mergeCells>
  <pageMargins left="0.17" right="0.1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"/>
  <sheetViews>
    <sheetView workbookViewId="0"/>
  </sheetViews>
  <sheetFormatPr defaultRowHeight="15.75" x14ac:dyDescent="0.25"/>
  <cols>
    <col min="1" max="6" width="9.140625" style="1"/>
    <col min="7" max="8" width="20.7109375" style="1" customWidth="1"/>
    <col min="9" max="16384" width="9.140625" style="1"/>
  </cols>
  <sheetData>
    <row r="1" spans="2:8" x14ac:dyDescent="0.25">
      <c r="B1" s="2" t="s">
        <v>178</v>
      </c>
    </row>
    <row r="3" spans="2:8" x14ac:dyDescent="0.25">
      <c r="G3" s="2" t="s">
        <v>183</v>
      </c>
      <c r="H3" s="2" t="s">
        <v>185</v>
      </c>
    </row>
    <row r="4" spans="2:8" x14ac:dyDescent="0.25">
      <c r="G4" s="16" t="s">
        <v>182</v>
      </c>
      <c r="H4" s="16" t="s">
        <v>184</v>
      </c>
    </row>
    <row r="5" spans="2:8" x14ac:dyDescent="0.25">
      <c r="G5" s="16" t="s">
        <v>186</v>
      </c>
      <c r="H5" s="16" t="s">
        <v>186</v>
      </c>
    </row>
    <row r="6" spans="2:8" x14ac:dyDescent="0.25">
      <c r="B6" s="1" t="s">
        <v>179</v>
      </c>
      <c r="G6" s="1">
        <v>0</v>
      </c>
      <c r="H6" s="1">
        <v>0</v>
      </c>
    </row>
    <row r="7" spans="2:8" x14ac:dyDescent="0.25">
      <c r="B7" s="1" t="s">
        <v>180</v>
      </c>
      <c r="G7" s="1">
        <v>876</v>
      </c>
      <c r="H7" s="1">
        <v>3</v>
      </c>
    </row>
    <row r="8" spans="2:8" ht="16.5" thickBot="1" x14ac:dyDescent="0.3">
      <c r="B8" s="68" t="s">
        <v>181</v>
      </c>
      <c r="C8" s="68"/>
      <c r="D8" s="68"/>
      <c r="E8" s="68"/>
      <c r="F8" s="68"/>
      <c r="G8" s="68">
        <f>SUM(G6:G7)</f>
        <v>876</v>
      </c>
      <c r="H8" s="68">
        <f>SUM(H6:H7)</f>
        <v>3</v>
      </c>
    </row>
    <row r="9" spans="2:8" ht="16.5" thickTop="1" x14ac:dyDescent="0.25"/>
  </sheetData>
  <pageMargins left="0.2" right="0.1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/>
  </sheetViews>
  <sheetFormatPr defaultRowHeight="15.75" x14ac:dyDescent="0.25"/>
  <cols>
    <col min="1" max="1" width="4.5703125" style="1" customWidth="1"/>
    <col min="2" max="6" width="9.140625" style="1"/>
    <col min="7" max="7" width="16.5703125" style="1" bestFit="1" customWidth="1"/>
    <col min="8" max="8" width="17.5703125" style="1" bestFit="1" customWidth="1"/>
    <col min="9" max="16384" width="9.140625" style="1"/>
  </cols>
  <sheetData>
    <row r="1" spans="2:8" x14ac:dyDescent="0.25">
      <c r="B1" s="2" t="s">
        <v>192</v>
      </c>
    </row>
    <row r="2" spans="2:8" x14ac:dyDescent="0.25">
      <c r="G2" s="44" t="s">
        <v>190</v>
      </c>
      <c r="H2" s="44" t="s">
        <v>189</v>
      </c>
    </row>
    <row r="3" spans="2:8" x14ac:dyDescent="0.25">
      <c r="G3" s="44">
        <v>2015</v>
      </c>
      <c r="H3" s="44">
        <v>2014</v>
      </c>
    </row>
    <row r="4" spans="2:8" x14ac:dyDescent="0.25">
      <c r="B4" s="1" t="s">
        <v>187</v>
      </c>
      <c r="G4" s="67">
        <v>116480</v>
      </c>
      <c r="H4" s="67">
        <v>5000</v>
      </c>
    </row>
    <row r="5" spans="2:8" x14ac:dyDescent="0.25">
      <c r="B5" s="1" t="s">
        <v>188</v>
      </c>
      <c r="G5" s="67">
        <v>116480</v>
      </c>
      <c r="H5" s="67">
        <v>5000</v>
      </c>
    </row>
    <row r="6" spans="2:8" ht="16.5" thickBot="1" x14ac:dyDescent="0.3">
      <c r="B6" s="68" t="s">
        <v>191</v>
      </c>
      <c r="C6" s="68"/>
      <c r="D6" s="68"/>
      <c r="E6" s="68"/>
      <c r="F6" s="68"/>
      <c r="G6" s="69">
        <f>G5+H6</f>
        <v>121480</v>
      </c>
      <c r="H6" s="69">
        <v>5000</v>
      </c>
    </row>
    <row r="7" spans="2:8" ht="16.5" thickTop="1" x14ac:dyDescent="0.25"/>
  </sheetData>
  <pageMargins left="0.17" right="0.1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workbookViewId="0"/>
  </sheetViews>
  <sheetFormatPr defaultRowHeight="15.75" x14ac:dyDescent="0.25"/>
  <cols>
    <col min="1" max="5" width="9.140625" style="1"/>
    <col min="6" max="7" width="19.7109375" style="1" customWidth="1"/>
    <col min="8" max="16384" width="9.140625" style="1"/>
  </cols>
  <sheetData>
    <row r="1" spans="2:7" x14ac:dyDescent="0.25">
      <c r="B1" s="2" t="s">
        <v>196</v>
      </c>
    </row>
    <row r="3" spans="2:7" x14ac:dyDescent="0.25">
      <c r="F3" s="16" t="s">
        <v>183</v>
      </c>
      <c r="G3" s="16" t="s">
        <v>185</v>
      </c>
    </row>
    <row r="4" spans="2:7" x14ac:dyDescent="0.25">
      <c r="F4" s="16" t="s">
        <v>182</v>
      </c>
      <c r="G4" s="16" t="s">
        <v>184</v>
      </c>
    </row>
    <row r="5" spans="2:7" x14ac:dyDescent="0.25">
      <c r="F5" s="16" t="s">
        <v>186</v>
      </c>
      <c r="G5" s="16" t="s">
        <v>186</v>
      </c>
    </row>
    <row r="6" spans="2:7" x14ac:dyDescent="0.25">
      <c r="B6" s="1" t="s">
        <v>193</v>
      </c>
      <c r="F6" s="1">
        <v>5</v>
      </c>
      <c r="G6" s="1">
        <v>4</v>
      </c>
    </row>
    <row r="7" spans="2:7" x14ac:dyDescent="0.25">
      <c r="B7" s="1" t="s">
        <v>194</v>
      </c>
      <c r="F7" s="1">
        <v>1</v>
      </c>
      <c r="G7" s="1">
        <v>1</v>
      </c>
    </row>
    <row r="8" spans="2:7" ht="16.5" thickBot="1" x14ac:dyDescent="0.3">
      <c r="B8" s="2" t="s">
        <v>197</v>
      </c>
      <c r="F8" s="70">
        <f>SUM(F6:F7)</f>
        <v>6</v>
      </c>
      <c r="G8" s="70">
        <f>SUM(G6:G7)</f>
        <v>5</v>
      </c>
    </row>
    <row r="9" spans="2:7" ht="16.5" thickTop="1" x14ac:dyDescent="0.25">
      <c r="B9" s="2" t="s">
        <v>195</v>
      </c>
    </row>
  </sheetData>
  <pageMargins left="0.17" right="0.1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ОФС</vt:lpstr>
      <vt:lpstr>ОДВД</vt:lpstr>
      <vt:lpstr>ОПСК</vt:lpstr>
      <vt:lpstr>ОПП</vt:lpstr>
      <vt:lpstr>5 НЕМАТЕРИАЛНИ АКТИВИ</vt:lpstr>
      <vt:lpstr>6 МАШИНИ И СЪОРЪЖЕНИЯ</vt:lpstr>
      <vt:lpstr>7 ПАРИ И ПАРИЧНИ ЕКВИВАЛЕНТИ</vt:lpstr>
      <vt:lpstr>8.1 АКЦИОНЕРЕН КАПИТАЛ</vt:lpstr>
      <vt:lpstr>9 ЗАДЪЛЖЕНИЯ КЪМ ПЕРСОНАЛА И ОИ</vt:lpstr>
      <vt:lpstr>10 РАЗХОДИ ЗА МАТЕРИАЛИ</vt:lpstr>
      <vt:lpstr>11 РАЗХОДИ ЗА ВЪНШНИ УСЛУГИ</vt:lpstr>
      <vt:lpstr>Т5</vt:lpstr>
      <vt:lpstr>Т8</vt:lpstr>
      <vt:lpstr>Т9</vt:lpstr>
      <vt:lpstr>ОПП!Print_Area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</dc:creator>
  <cp:lastModifiedBy>Mihaela Mihaylova</cp:lastModifiedBy>
  <cp:lastPrinted>2015-10-26T18:09:48Z</cp:lastPrinted>
  <dcterms:created xsi:type="dcterms:W3CDTF">2015-04-15T03:20:36Z</dcterms:created>
  <dcterms:modified xsi:type="dcterms:W3CDTF">2015-10-26T18:21:02Z</dcterms:modified>
</cp:coreProperties>
</file>