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April 2012" sheetId="1" r:id="rId1"/>
    <sheet name="April 2012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<sst xmlns="http://schemas.openxmlformats.org/spreadsheetml/2006/main" count="79" uniqueCount="44">
  <si>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</si>
  <si>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</si>
  <si>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</si>
  <si>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</si>
  <si>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</si>
  <si>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</si>
  <si>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</si>
  <si>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</si>
  <si>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</si>
  <si>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</si>
  <si>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</si>
  <si>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</si>
  <si>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</si>
  <si>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Total for the period - BGN</t>
  </si>
  <si>
    <t>Total for the February 2012 - BGN</t>
  </si>
  <si>
    <t>2 Y</t>
  </si>
  <si>
    <t>3)The issue ISIN BG 2040007218 as at 22.02.2012 is with approximate residual maturity of 4 years and 11 months.</t>
  </si>
  <si>
    <t>Total for the January 2012 - BGN</t>
  </si>
  <si>
    <r>
      <t xml:space="preserve">7 Y </t>
    </r>
    <r>
      <rPr>
        <vertAlign val="superscript"/>
        <sz val="8"/>
        <color indexed="10"/>
        <rFont val="Times New Roman"/>
        <family val="1"/>
      </rPr>
      <t>1)</t>
    </r>
  </si>
  <si>
    <r>
      <t xml:space="preserve">5 Y </t>
    </r>
    <r>
      <rPr>
        <vertAlign val="superscript"/>
        <sz val="8"/>
        <color indexed="10"/>
        <rFont val="Times New Roman"/>
        <family val="1"/>
      </rPr>
      <t>2)</t>
    </r>
  </si>
  <si>
    <r>
      <t xml:space="preserve">10 Y </t>
    </r>
    <r>
      <rPr>
        <vertAlign val="superscript"/>
        <sz val="8"/>
        <color indexed="10"/>
        <rFont val="Times New Roman"/>
        <family val="1"/>
      </rPr>
      <t>3)</t>
    </r>
  </si>
  <si>
    <t>10Y &amp; 6M</t>
  </si>
  <si>
    <t>7 Y</t>
  </si>
  <si>
    <t>1) )The issue ISIN BG 2040110210 as at 25.01.2012 is with approximate residual maturity of 5 years.</t>
  </si>
  <si>
    <t>2) The issue ISIN BG 2030011113 as March 2012 is with approximate residual maturity of 4 years.</t>
  </si>
  <si>
    <t>23.01.2012*</t>
  </si>
  <si>
    <t xml:space="preserve">* Total nominal value of the bids approved was 63520000 BGN. 
</t>
  </si>
  <si>
    <t xml:space="preserve">   BGN</t>
  </si>
  <si>
    <t>Total for the March 2012 - BGN</t>
  </si>
  <si>
    <r>
      <t xml:space="preserve">10 Y </t>
    </r>
    <r>
      <rPr>
        <vertAlign val="superscript"/>
        <sz val="8"/>
        <color indexed="10"/>
        <rFont val="Times New Roman"/>
        <family val="1"/>
      </rPr>
      <t>4)</t>
    </r>
  </si>
  <si>
    <t>4)The issue ISIN BG 2040007218 as at 21.03.2012 is with approximate residual maturity of 4 years and 10 months.</t>
  </si>
  <si>
    <t>27.02.2012**</t>
  </si>
  <si>
    <t xml:space="preserve">** Total nominal value of the bids approved was 34510000 EUR. 
</t>
  </si>
  <si>
    <t xml:space="preserve"> GOVERNMENT SECURITIES' ISSUE CALENDAR FOR JANUARY-APRIL 2012</t>
  </si>
  <si>
    <t>Total for the April 2012 - BGN</t>
  </si>
  <si>
    <t>GOVERNMENT SECURITIES' ISSUE CALENDAR FOR APRIL 2012</t>
  </si>
  <si>
    <r>
      <t xml:space="preserve">10 Y </t>
    </r>
    <r>
      <rPr>
        <vertAlign val="superscript"/>
        <sz val="8"/>
        <color indexed="10"/>
        <rFont val="Times New Roman"/>
        <family val="1"/>
      </rPr>
      <t>5)</t>
    </r>
  </si>
  <si>
    <r>
      <t xml:space="preserve">5 Y </t>
    </r>
    <r>
      <rPr>
        <vertAlign val="superscript"/>
        <sz val="8"/>
        <color indexed="10"/>
        <rFont val="Times New Roman"/>
        <family val="1"/>
      </rPr>
      <t>6)</t>
    </r>
  </si>
  <si>
    <t>6) The issue ISIN BG 2030011113 as at 11.04.2012 is with approximate residual maturity of 4 years.</t>
  </si>
  <si>
    <r>
      <t xml:space="preserve">10 Y </t>
    </r>
    <r>
      <rPr>
        <vertAlign val="superscript"/>
        <sz val="8"/>
        <color indexed="10"/>
        <rFont val="Times New Roman"/>
        <family val="1"/>
      </rPr>
      <t>1)</t>
    </r>
  </si>
  <si>
    <r>
      <t>5 Y</t>
    </r>
    <r>
      <rPr>
        <vertAlign val="superscript"/>
        <sz val="8"/>
        <color indexed="10"/>
        <rFont val="Times New Roman"/>
        <family val="1"/>
      </rPr>
      <t xml:space="preserve"> 2)</t>
    </r>
  </si>
  <si>
    <t>5) The issue ISIN BG 2040008216 as at 04.04.2012 is with approximate residual maturity of 5 years and 9 months.</t>
  </si>
  <si>
    <t>1) The issue ISIN BG 2040008216 as at 04.04.2012 is with approximate residual maturity of 5 years and 9 months.</t>
  </si>
  <si>
    <t>2) The issue ISIN BG 2030011113 as at 11.04.2012 is with approximate residual maturity of 4 years.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</si>
</sst>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2" borderId="10" xfId="0" applyNumberFormat="1" applyFont="1" applyFill="1" applyBorder="1" applyAlignment="1">
      <alignment/>
    </xf>
    <xf numFmtId="17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/>
    </xf>
    <xf numFmtId="49" fontId="1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49" fontId="1" fillId="2" borderId="19" xfId="0" applyNumberFormat="1" applyFont="1" applyFill="1" applyBorder="1" applyAlignment="1">
      <alignment vertical="center"/>
    </xf>
    <xf numFmtId="17" fontId="1" fillId="2" borderId="20" xfId="0" applyNumberFormat="1" applyFont="1" applyFill="1" applyBorder="1" applyAlignment="1">
      <alignment/>
    </xf>
    <xf numFmtId="14" fontId="2" fillId="0" borderId="9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4" fontId="1" fillId="2" borderId="1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49" fontId="1" fillId="2" borderId="23" xfId="0" applyNumberFormat="1" applyFont="1" applyFill="1" applyBorder="1" applyAlignment="1">
      <alignment vertical="center"/>
    </xf>
    <xf numFmtId="3" fontId="4" fillId="0" borderId="21" xfId="0" applyNumberFormat="1" applyFont="1" applyBorder="1" applyAlignment="1">
      <alignment horizontal="center"/>
    </xf>
    <xf numFmtId="14" fontId="1" fillId="2" borderId="22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7">
      <selection activeCell="A31" sqref="A31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11.7109375" style="0" customWidth="1"/>
    <col min="4" max="4" width="10.28125" style="0" customWidth="1"/>
    <col min="5" max="5" width="10.140625" style="0" bestFit="1" customWidth="1"/>
    <col min="6" max="6" width="11.421875" style="0" bestFit="1" customWidth="1"/>
    <col min="7" max="7" width="9.00390625" style="0" customWidth="1"/>
    <col min="8" max="8" width="11.8515625" style="0" customWidth="1"/>
  </cols>
  <sheetData>
    <row r="1" spans="1:8" ht="20.25" customHeight="1" thickBot="1">
      <c r="A1" s="45" t="s">
        <v>33</v>
      </c>
      <c r="B1" s="45"/>
      <c r="C1" s="45"/>
      <c r="D1" s="45"/>
      <c r="E1" s="45"/>
      <c r="F1" s="45"/>
      <c r="G1" s="45"/>
      <c r="H1" s="45"/>
    </row>
    <row r="2" spans="1:8" ht="36.75" customHeight="1" thickBot="1">
      <c r="A2" s="18" t="s">
        <v>10</v>
      </c>
      <c r="B2" s="19" t="s">
        <v>0</v>
      </c>
      <c r="C2" s="19" t="s">
        <v>8</v>
      </c>
      <c r="D2" s="19" t="s">
        <v>9</v>
      </c>
      <c r="E2" s="19" t="s">
        <v>1</v>
      </c>
      <c r="F2" s="19" t="s">
        <v>11</v>
      </c>
      <c r="G2" s="19" t="s">
        <v>2</v>
      </c>
      <c r="H2" s="20" t="s">
        <v>3</v>
      </c>
    </row>
    <row r="3" spans="1:8" ht="12.75">
      <c r="A3" s="25"/>
      <c r="B3" s="32">
        <v>40917</v>
      </c>
      <c r="C3" s="33">
        <v>40919</v>
      </c>
      <c r="D3" s="32">
        <v>40919</v>
      </c>
      <c r="E3" s="32">
        <v>44753</v>
      </c>
      <c r="F3" s="26" t="s">
        <v>21</v>
      </c>
      <c r="G3" s="26" t="s">
        <v>4</v>
      </c>
      <c r="H3" s="34">
        <v>50000000</v>
      </c>
    </row>
    <row r="4" spans="1:8" ht="12.75">
      <c r="A4" s="12"/>
      <c r="B4" s="29">
        <v>40924</v>
      </c>
      <c r="C4" s="30">
        <v>40926</v>
      </c>
      <c r="D4" s="29">
        <v>40926</v>
      </c>
      <c r="E4" s="29">
        <v>43483</v>
      </c>
      <c r="F4" s="13" t="s">
        <v>22</v>
      </c>
      <c r="G4" s="13" t="s">
        <v>12</v>
      </c>
      <c r="H4" s="31">
        <v>35000000</v>
      </c>
    </row>
    <row r="5" spans="1:8" ht="13.5" thickBot="1">
      <c r="A5" s="27"/>
      <c r="B5" s="35" t="s">
        <v>25</v>
      </c>
      <c r="C5" s="36">
        <v>40933</v>
      </c>
      <c r="D5" s="35">
        <v>40226</v>
      </c>
      <c r="E5" s="35">
        <v>42783</v>
      </c>
      <c r="F5" s="14" t="s">
        <v>18</v>
      </c>
      <c r="G5" s="14" t="s">
        <v>4</v>
      </c>
      <c r="H5" s="37">
        <v>63520000</v>
      </c>
    </row>
    <row r="6" spans="1:8" ht="13.5" thickBot="1">
      <c r="A6" s="28" t="s">
        <v>17</v>
      </c>
      <c r="B6" s="21"/>
      <c r="C6" s="21"/>
      <c r="D6" s="21"/>
      <c r="E6" s="21"/>
      <c r="F6" s="22"/>
      <c r="G6" s="23" t="s">
        <v>5</v>
      </c>
      <c r="H6" s="24">
        <f>SUM(H3+H5)+H4*1.95583</f>
        <v>181974050</v>
      </c>
    </row>
    <row r="7" spans="1:8" ht="12.75">
      <c r="A7" s="5"/>
      <c r="B7" s="6">
        <v>40945</v>
      </c>
      <c r="C7" s="6">
        <v>40947</v>
      </c>
      <c r="D7" s="6">
        <v>40947</v>
      </c>
      <c r="E7" s="6">
        <v>41678</v>
      </c>
      <c r="F7" s="26" t="s">
        <v>15</v>
      </c>
      <c r="G7" s="26" t="s">
        <v>4</v>
      </c>
      <c r="H7" s="7">
        <v>20000000</v>
      </c>
    </row>
    <row r="8" spans="1:8" ht="12.75">
      <c r="A8" s="41"/>
      <c r="B8" s="40">
        <v>40952</v>
      </c>
      <c r="C8" s="40">
        <v>40954</v>
      </c>
      <c r="D8" s="40">
        <v>40632</v>
      </c>
      <c r="E8" s="40">
        <v>42459</v>
      </c>
      <c r="F8" s="13" t="s">
        <v>19</v>
      </c>
      <c r="G8" s="13" t="s">
        <v>12</v>
      </c>
      <c r="H8" s="42">
        <v>35000000</v>
      </c>
    </row>
    <row r="9" spans="1:8" ht="12.75">
      <c r="A9" s="41"/>
      <c r="B9" s="40">
        <v>40959</v>
      </c>
      <c r="C9" s="40">
        <v>40961</v>
      </c>
      <c r="D9" s="40">
        <v>39092</v>
      </c>
      <c r="E9" s="40">
        <v>42745</v>
      </c>
      <c r="F9" s="13" t="s">
        <v>20</v>
      </c>
      <c r="G9" s="13" t="s">
        <v>4</v>
      </c>
      <c r="H9" s="42">
        <v>50000000</v>
      </c>
    </row>
    <row r="10" spans="1:8" ht="13.5" thickBot="1">
      <c r="A10" s="8"/>
      <c r="B10" s="9" t="s">
        <v>31</v>
      </c>
      <c r="C10" s="9">
        <v>40968</v>
      </c>
      <c r="D10" s="9">
        <v>40632</v>
      </c>
      <c r="E10" s="9">
        <v>42459</v>
      </c>
      <c r="F10" s="14" t="s">
        <v>19</v>
      </c>
      <c r="G10" s="14" t="s">
        <v>12</v>
      </c>
      <c r="H10" s="10">
        <v>34510000</v>
      </c>
    </row>
    <row r="11" spans="1:8" ht="13.5" customHeight="1" thickBot="1">
      <c r="A11" s="28" t="s">
        <v>14</v>
      </c>
      <c r="B11" s="21"/>
      <c r="C11" s="21"/>
      <c r="D11" s="21"/>
      <c r="E11" s="21"/>
      <c r="F11" s="22"/>
      <c r="G11" s="23" t="s">
        <v>5</v>
      </c>
      <c r="H11" s="24">
        <f>SUM(H7+H8*1.95583+H9+H10*1.95583)</f>
        <v>205949743.3</v>
      </c>
    </row>
    <row r="12" spans="1:8" ht="13.5" customHeight="1">
      <c r="A12" s="5"/>
      <c r="B12" s="6">
        <v>40973</v>
      </c>
      <c r="C12" s="6">
        <v>40975</v>
      </c>
      <c r="D12" s="6">
        <v>40926</v>
      </c>
      <c r="E12" s="6">
        <v>43483</v>
      </c>
      <c r="F12" s="26" t="s">
        <v>22</v>
      </c>
      <c r="G12" s="26" t="s">
        <v>12</v>
      </c>
      <c r="H12" s="7">
        <v>30000000</v>
      </c>
    </row>
    <row r="13" spans="1:8" ht="13.5" customHeight="1">
      <c r="A13" s="41"/>
      <c r="B13" s="40">
        <v>40980</v>
      </c>
      <c r="C13" s="40">
        <v>40982</v>
      </c>
      <c r="D13" s="29">
        <v>40919</v>
      </c>
      <c r="E13" s="29">
        <v>44753</v>
      </c>
      <c r="F13" s="13" t="s">
        <v>21</v>
      </c>
      <c r="G13" s="13" t="s">
        <v>4</v>
      </c>
      <c r="H13" s="31">
        <v>55000000</v>
      </c>
    </row>
    <row r="14" spans="1:8" ht="13.5" customHeight="1">
      <c r="A14" s="41"/>
      <c r="B14" s="40">
        <v>40987</v>
      </c>
      <c r="C14" s="40">
        <v>40989</v>
      </c>
      <c r="D14" s="40">
        <v>39092</v>
      </c>
      <c r="E14" s="40">
        <v>42745</v>
      </c>
      <c r="F14" s="13" t="s">
        <v>29</v>
      </c>
      <c r="G14" s="13" t="s">
        <v>4</v>
      </c>
      <c r="H14" s="42">
        <v>50000000</v>
      </c>
    </row>
    <row r="15" spans="1:8" ht="13.5" customHeight="1" thickBot="1">
      <c r="A15" s="8"/>
      <c r="B15" s="9">
        <v>40994</v>
      </c>
      <c r="C15" s="9">
        <v>40996</v>
      </c>
      <c r="D15" s="9">
        <v>40947</v>
      </c>
      <c r="E15" s="9">
        <v>41678</v>
      </c>
      <c r="F15" s="14" t="s">
        <v>15</v>
      </c>
      <c r="G15" s="14" t="s">
        <v>4</v>
      </c>
      <c r="H15" s="10">
        <v>35000000</v>
      </c>
    </row>
    <row r="16" spans="1:8" ht="13.5" customHeight="1" thickBot="1">
      <c r="A16" s="15" t="s">
        <v>28</v>
      </c>
      <c r="B16" s="38"/>
      <c r="C16" s="38"/>
      <c r="D16" s="38"/>
      <c r="E16" s="38"/>
      <c r="F16" s="43"/>
      <c r="G16" s="39" t="s">
        <v>27</v>
      </c>
      <c r="H16" s="11">
        <f>SUM(H12*1.95583+H13+H14+H15)</f>
        <v>198674900</v>
      </c>
    </row>
    <row r="17" spans="1:8" ht="13.5" customHeight="1">
      <c r="A17" s="5"/>
      <c r="B17" s="6">
        <v>41001</v>
      </c>
      <c r="C17" s="6">
        <v>41003</v>
      </c>
      <c r="D17" s="6">
        <v>39463</v>
      </c>
      <c r="E17" s="6">
        <v>43116</v>
      </c>
      <c r="F17" s="26" t="s">
        <v>36</v>
      </c>
      <c r="G17" s="26" t="s">
        <v>4</v>
      </c>
      <c r="H17" s="7">
        <v>50000000</v>
      </c>
    </row>
    <row r="18" spans="1:8" ht="13.5" customHeight="1">
      <c r="A18" s="41"/>
      <c r="B18" s="29">
        <v>41008</v>
      </c>
      <c r="C18" s="30">
        <v>41010</v>
      </c>
      <c r="D18" s="40">
        <v>40632</v>
      </c>
      <c r="E18" s="40">
        <v>42459</v>
      </c>
      <c r="F18" s="13" t="s">
        <v>37</v>
      </c>
      <c r="G18" s="13" t="s">
        <v>12</v>
      </c>
      <c r="H18" s="42">
        <v>35000000</v>
      </c>
    </row>
    <row r="19" spans="1:8" ht="13.5" customHeight="1" thickBot="1">
      <c r="A19" s="8"/>
      <c r="B19" s="35">
        <v>41022</v>
      </c>
      <c r="C19" s="36">
        <v>41024</v>
      </c>
      <c r="D19" s="9">
        <v>40947</v>
      </c>
      <c r="E19" s="9">
        <v>41678</v>
      </c>
      <c r="F19" s="14" t="s">
        <v>15</v>
      </c>
      <c r="G19" s="14" t="s">
        <v>4</v>
      </c>
      <c r="H19" s="10">
        <v>35000000</v>
      </c>
    </row>
    <row r="20" spans="1:8" ht="13.5" customHeight="1" thickBot="1">
      <c r="A20" s="15" t="s">
        <v>34</v>
      </c>
      <c r="B20" s="38"/>
      <c r="C20" s="38"/>
      <c r="D20" s="38"/>
      <c r="E20" s="38"/>
      <c r="F20" s="43"/>
      <c r="G20" s="39" t="s">
        <v>27</v>
      </c>
      <c r="H20" s="11">
        <f>SUM(H17+H18*1.95583+H19)</f>
        <v>153454050</v>
      </c>
    </row>
    <row r="21" spans="1:13" ht="15.75" customHeight="1" thickBot="1">
      <c r="A21" s="15" t="s">
        <v>13</v>
      </c>
      <c r="B21" s="16"/>
      <c r="C21" s="16"/>
      <c r="D21" s="16"/>
      <c r="E21" s="16"/>
      <c r="F21" s="16"/>
      <c r="G21" s="17"/>
      <c r="H21" s="11">
        <f>SUM(H6+H11+H16+H20)</f>
        <v>740052743.3</v>
      </c>
      <c r="I21" s="1"/>
      <c r="J21" s="1"/>
      <c r="K21" s="1"/>
      <c r="L21" s="1"/>
      <c r="M21" s="1"/>
    </row>
    <row r="22" spans="1:8" ht="15.75" customHeight="1">
      <c r="A22" s="1" t="s">
        <v>6</v>
      </c>
      <c r="C22" s="1"/>
      <c r="D22" s="1"/>
      <c r="E22" s="1"/>
      <c r="F22" s="1"/>
      <c r="G22" s="1"/>
      <c r="H22" s="1"/>
    </row>
    <row r="23" spans="1:8" ht="25.5" customHeight="1">
      <c r="A23" s="44" t="s">
        <v>7</v>
      </c>
      <c r="B23" s="44"/>
      <c r="C23" s="44"/>
      <c r="D23" s="44"/>
      <c r="E23" s="44"/>
      <c r="F23" s="44"/>
      <c r="G23" s="44"/>
      <c r="H23" s="44"/>
    </row>
    <row r="24" spans="1:8" ht="12.75">
      <c r="A24" s="44" t="s">
        <v>26</v>
      </c>
      <c r="B24" s="44"/>
      <c r="C24" s="44"/>
      <c r="D24" s="44"/>
      <c r="E24" s="44"/>
      <c r="F24" s="44"/>
      <c r="G24" s="44"/>
      <c r="H24" s="44"/>
    </row>
    <row r="25" spans="1:8" ht="12.75" customHeight="1">
      <c r="A25" s="44" t="s">
        <v>32</v>
      </c>
      <c r="B25" s="44"/>
      <c r="C25" s="44"/>
      <c r="D25" s="44"/>
      <c r="E25" s="44"/>
      <c r="F25" s="44"/>
      <c r="G25" s="44"/>
      <c r="H25" s="44"/>
    </row>
    <row r="26" spans="1:8" ht="12.75">
      <c r="A26" s="44" t="s">
        <v>23</v>
      </c>
      <c r="B26" s="44"/>
      <c r="C26" s="44"/>
      <c r="D26" s="44"/>
      <c r="E26" s="44"/>
      <c r="F26" s="44"/>
      <c r="G26" s="44"/>
      <c r="H26" s="44"/>
    </row>
    <row r="27" ht="12.75">
      <c r="A27" s="2" t="s">
        <v>24</v>
      </c>
    </row>
    <row r="28" ht="12.75">
      <c r="A28" s="2" t="s">
        <v>16</v>
      </c>
    </row>
    <row r="29" ht="12.75">
      <c r="A29" s="2" t="s">
        <v>30</v>
      </c>
    </row>
    <row r="30" ht="12.75">
      <c r="A30" s="2" t="s">
        <v>41</v>
      </c>
    </row>
    <row r="31" ht="12.75">
      <c r="A31" s="2" t="s">
        <v>38</v>
      </c>
    </row>
    <row r="32" ht="12.75">
      <c r="A32" s="2"/>
    </row>
    <row r="34" ht="12.75">
      <c r="A34" s="2"/>
    </row>
  </sheetData>
  <mergeCells count="5">
    <mergeCell ref="A23:H23"/>
    <mergeCell ref="A1:H1"/>
    <mergeCell ref="A24:H24"/>
    <mergeCell ref="A26:H26"/>
    <mergeCell ref="A25:H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1" sqref="A11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8" max="8" width="10.8515625" style="0" bestFit="1" customWidth="1"/>
  </cols>
  <sheetData>
    <row r="1" spans="1:9" ht="20.25" customHeight="1" thickBot="1">
      <c r="A1" s="45" t="s">
        <v>35</v>
      </c>
      <c r="B1" s="45"/>
      <c r="C1" s="45"/>
      <c r="D1" s="45"/>
      <c r="E1" s="45"/>
      <c r="F1" s="45"/>
      <c r="G1" s="45"/>
      <c r="H1" s="45"/>
      <c r="I1" s="3"/>
    </row>
    <row r="2" spans="1:8" ht="36.75" customHeight="1" thickBot="1">
      <c r="A2" s="18" t="s">
        <v>10</v>
      </c>
      <c r="B2" s="19" t="s">
        <v>0</v>
      </c>
      <c r="C2" s="19" t="s">
        <v>8</v>
      </c>
      <c r="D2" s="19" t="s">
        <v>9</v>
      </c>
      <c r="E2" s="19" t="s">
        <v>1</v>
      </c>
      <c r="F2" s="19" t="s">
        <v>11</v>
      </c>
      <c r="G2" s="19" t="s">
        <v>2</v>
      </c>
      <c r="H2" s="20" t="s">
        <v>3</v>
      </c>
    </row>
    <row r="3" spans="1:8" ht="12.75">
      <c r="A3" s="5"/>
      <c r="B3" s="6">
        <v>41001</v>
      </c>
      <c r="C3" s="6">
        <v>41003</v>
      </c>
      <c r="D3" s="6">
        <v>39463</v>
      </c>
      <c r="E3" s="6">
        <v>43116</v>
      </c>
      <c r="F3" s="26" t="s">
        <v>39</v>
      </c>
      <c r="G3" s="26" t="s">
        <v>4</v>
      </c>
      <c r="H3" s="7">
        <v>50000000</v>
      </c>
    </row>
    <row r="4" spans="1:8" ht="12.75">
      <c r="A4" s="41"/>
      <c r="B4" s="29">
        <v>41008</v>
      </c>
      <c r="C4" s="30">
        <v>41010</v>
      </c>
      <c r="D4" s="40">
        <v>40632</v>
      </c>
      <c r="E4" s="40">
        <v>42459</v>
      </c>
      <c r="F4" s="13" t="s">
        <v>40</v>
      </c>
      <c r="G4" s="13" t="s">
        <v>12</v>
      </c>
      <c r="H4" s="42">
        <v>35000000</v>
      </c>
    </row>
    <row r="5" spans="1:8" ht="13.5" thickBot="1">
      <c r="A5" s="8"/>
      <c r="B5" s="35">
        <v>41022</v>
      </c>
      <c r="C5" s="36">
        <v>41024</v>
      </c>
      <c r="D5" s="9">
        <v>40947</v>
      </c>
      <c r="E5" s="9">
        <v>41678</v>
      </c>
      <c r="F5" s="14" t="s">
        <v>15</v>
      </c>
      <c r="G5" s="14" t="s">
        <v>4</v>
      </c>
      <c r="H5" s="10">
        <v>35000000</v>
      </c>
    </row>
    <row r="6" spans="1:8" ht="13.5" thickBot="1">
      <c r="A6" s="15" t="s">
        <v>34</v>
      </c>
      <c r="B6" s="38"/>
      <c r="C6" s="38"/>
      <c r="D6" s="38"/>
      <c r="E6" s="38"/>
      <c r="F6" s="43"/>
      <c r="G6" s="39" t="s">
        <v>27</v>
      </c>
      <c r="H6" s="11">
        <f>SUM(H3+H4*1.95583+H5)</f>
        <v>153454050</v>
      </c>
    </row>
    <row r="7" spans="1:8" ht="16.5" customHeight="1">
      <c r="A7" s="4" t="s">
        <v>6</v>
      </c>
      <c r="B7" s="3"/>
      <c r="C7" s="4"/>
      <c r="D7" s="4"/>
      <c r="E7" s="4"/>
      <c r="F7" s="4"/>
      <c r="G7" s="4"/>
      <c r="H7" s="4"/>
    </row>
    <row r="8" spans="1:8" ht="26.25" customHeight="1">
      <c r="A8" s="44" t="s">
        <v>7</v>
      </c>
      <c r="B8" s="44"/>
      <c r="C8" s="44"/>
      <c r="D8" s="44"/>
      <c r="E8" s="44"/>
      <c r="F8" s="44"/>
      <c r="G8" s="44"/>
      <c r="H8" s="44"/>
    </row>
    <row r="9" ht="13.5" customHeight="1">
      <c r="A9" s="2" t="s">
        <v>42</v>
      </c>
    </row>
    <row r="10" ht="12.75">
      <c r="A10" s="2" t="s">
        <v>43</v>
      </c>
    </row>
    <row r="11" ht="12.75">
      <c r="A11" s="2"/>
    </row>
    <row r="12" ht="12.75">
      <c r="A12" s="2"/>
    </row>
    <row r="13" spans="2:8" ht="12.75">
      <c r="B13" s="2"/>
      <c r="C13" s="2"/>
      <c r="D13" s="2"/>
      <c r="E13" s="2"/>
      <c r="F13" s="2"/>
      <c r="G13" s="2"/>
      <c r="H13" s="2"/>
    </row>
  </sheetData>
  <mergeCells count="2">
    <mergeCell ref="A8:H8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2012-02-28T12:03:07Z</cp:lastPrinted>
  <dcterms:created xsi:type="dcterms:W3CDTF">2005-12-02T09:36:25Z</dcterms:created>
  <dcterms:modified xsi:type="dcterms:W3CDTF">2012-03-01T09:29:11Z</dcterms:modified>
  <cp:category/>
  <cp:version/>
  <cp:contentType/>
  <cp:contentStatus/>
</cp:coreProperties>
</file>