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January-August 2010" sheetId="1" r:id="rId1"/>
    <sheet name="August 2010" sheetId="2" r:id="rId2"/>
  </sheets>
  <definedNames/>
  <calcPr fullCalcOnLoad="1"/>
</workbook>
</file>

<file path=xl/sharedStrings.xml><?xml version="1.0" encoding="utf-8"?>
<sst xmlns="http://schemas.openxmlformats.org/spreadsheetml/2006/main" count="90" uniqueCount="44">
  <si>
    <t>Auction Date</t>
  </si>
  <si>
    <t>Maturity Date</t>
  </si>
  <si>
    <t>Currency</t>
  </si>
  <si>
    <t>Nominal</t>
  </si>
  <si>
    <t>BGN</t>
  </si>
  <si>
    <t xml:space="preserve"> BGN</t>
  </si>
  <si>
    <t>Notes:</t>
  </si>
  <si>
    <t xml:space="preserve">The government securities'  issue calendar is pre-announced a month ahead, but not later than 30 days before the begining of the respective month.  </t>
  </si>
  <si>
    <t>Payment Date</t>
  </si>
  <si>
    <t>Issue Date</t>
  </si>
  <si>
    <t>Month</t>
  </si>
  <si>
    <t>Maturity</t>
  </si>
  <si>
    <t>EUR</t>
  </si>
  <si>
    <t>10Y 6M</t>
  </si>
  <si>
    <t>2Y 6M</t>
  </si>
  <si>
    <r>
      <t>5Y</t>
    </r>
    <r>
      <rPr>
        <vertAlign val="superscript"/>
        <sz val="8"/>
        <color indexed="10"/>
        <rFont val="Times New Roman"/>
        <family val="1"/>
      </rPr>
      <t>1</t>
    </r>
    <r>
      <rPr>
        <sz val="10"/>
        <rFont val="Times New Roman"/>
        <family val="1"/>
      </rPr>
      <t xml:space="preserve"> </t>
    </r>
  </si>
  <si>
    <t>1) The issue ISIN BG 2030009117 as at 27.01.2010 is with residual maturity of 4 years and 22 days.</t>
  </si>
  <si>
    <t>January 2010</t>
  </si>
  <si>
    <t>February 2010</t>
  </si>
  <si>
    <t xml:space="preserve">7Y </t>
  </si>
  <si>
    <t>2) The issue ISIN BG 2030009117 as at 17.03.2010 is with residual maturity of 3 years and 11 months.</t>
  </si>
  <si>
    <t>March 2010</t>
  </si>
  <si>
    <r>
      <t>5 Y</t>
    </r>
    <r>
      <rPr>
        <vertAlign val="superscript"/>
        <sz val="8"/>
        <color indexed="10"/>
        <rFont val="Times New Roman"/>
        <family val="1"/>
      </rPr>
      <t>2</t>
    </r>
    <r>
      <rPr>
        <sz val="10"/>
        <rFont val="Times New Roman"/>
        <family val="1"/>
      </rPr>
      <t xml:space="preserve"> </t>
    </r>
  </si>
  <si>
    <t>April 2010</t>
  </si>
  <si>
    <t>*26.02.2010</t>
  </si>
  <si>
    <t>*24.03.2010</t>
  </si>
  <si>
    <r>
      <t>5 Y</t>
    </r>
    <r>
      <rPr>
        <vertAlign val="superscript"/>
        <sz val="8"/>
        <color indexed="10"/>
        <rFont val="Times New Roman"/>
        <family val="1"/>
      </rPr>
      <t>3</t>
    </r>
    <r>
      <rPr>
        <sz val="10"/>
        <rFont val="Times New Roman"/>
        <family val="1"/>
      </rPr>
      <t xml:space="preserve"> </t>
    </r>
  </si>
  <si>
    <t>May 2010</t>
  </si>
  <si>
    <r>
      <t>5 Y</t>
    </r>
    <r>
      <rPr>
        <vertAlign val="superscript"/>
        <sz val="8"/>
        <color indexed="10"/>
        <rFont val="Times New Roman"/>
        <family val="1"/>
      </rPr>
      <t>4</t>
    </r>
    <r>
      <rPr>
        <sz val="10"/>
        <rFont val="Times New Roman"/>
        <family val="1"/>
      </rPr>
      <t xml:space="preserve"> </t>
    </r>
  </si>
  <si>
    <t>3) The issue ISIN BG 2030009117 as at 26.03.2010 is with approximate residual maturity of 3 years and 11 months.</t>
  </si>
  <si>
    <t>4) The issue ISIN BG 2030009117 as at 12.05.2010 is with approximate residual maturity of 3 years and 9 months.</t>
  </si>
  <si>
    <t>* The conducted auctions were not announced in the monthly issue calendar.</t>
  </si>
  <si>
    <t xml:space="preserve">   BGN</t>
  </si>
  <si>
    <t>June 2010</t>
  </si>
  <si>
    <t>July 2010</t>
  </si>
  <si>
    <r>
      <t>25.05.2010</t>
    </r>
    <r>
      <rPr>
        <vertAlign val="superscript"/>
        <sz val="8"/>
        <color indexed="10"/>
        <rFont val="Times New Roman"/>
        <family val="1"/>
      </rPr>
      <t>5</t>
    </r>
  </si>
  <si>
    <t>5) The Ministry of finance did not approve any of the received orders of auction and the offered volume of GS in this auction is not included in the total for the period January - July 2010.</t>
  </si>
  <si>
    <t>August 2010</t>
  </si>
  <si>
    <t>Total for the period: January - August 2010 - BGN</t>
  </si>
  <si>
    <r>
      <t>28.06.2010</t>
    </r>
    <r>
      <rPr>
        <vertAlign val="superscript"/>
        <sz val="8"/>
        <color indexed="10"/>
        <rFont val="Times New Roman"/>
        <family val="1"/>
      </rPr>
      <t>6</t>
    </r>
  </si>
  <si>
    <t xml:space="preserve">6) The offered volume of GS in this auction was increased from BGN 30 million to BGN 45 million. </t>
  </si>
  <si>
    <t>GOVERNMENT SECURITIES' ISSUE CALENDAR FOR JANUARY-AUGUST 2010</t>
  </si>
  <si>
    <t>GOVERNMENT SECURITIES' ISSUE CALENDAR FOR AUGUST 2010</t>
  </si>
  <si>
    <t>Total for the August 2010-BGN</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</si>
</sst>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2]dd\ mmmm\ yyyy\ &quot;г.&quot;"/>
  </numFmts>
  <fonts count="6">
    <font>
      <sz val="10"/>
      <name val="Arial"/>
      <family val="0"/>
    </font>
    <font>
      <b/>
      <sz val="10"/>
      <name val="Times New Roman"/>
      <family val="1"/>
    </font>
    <font>
      <sz val="10"/>
      <name val="Times New Roman"/>
      <family val="1"/>
    </font>
    <font>
      <sz val="8"/>
      <name val="Arial"/>
      <family val="0"/>
    </font>
    <font>
      <sz val="10"/>
      <color indexed="8"/>
      <name val="Times New Roman"/>
      <family val="1"/>
    </font>
    <font>
      <vertAlign val="superscript"/>
      <sz val="8"/>
      <color indexed="10"/>
      <name val="Times New Roman"/>
      <family val="1"/>
    </font>
  </fonts>
  <fills count="3">
    <fill>
      <patternFill/>
    </fill>
    <fill>
      <patternFill patternType="gray125"/>
    </fill>
    <fill>
      <patternFill patternType="solid">
        <fgColor indexed="22"/>
        <bgColor indexed="64"/>
      </patternFill>
    </fill>
  </fills>
  <borders count="3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Alignment="1">
      <alignment horizontal="left"/>
    </xf>
    <xf numFmtId="14" fontId="4" fillId="0" borderId="1" xfId="0" applyNumberFormat="1" applyFont="1" applyBorder="1" applyAlignment="1">
      <alignment horizontal="center"/>
    </xf>
    <xf numFmtId="0" fontId="2" fillId="0" borderId="1" xfId="0" applyFont="1" applyBorder="1" applyAlignment="1">
      <alignment horizontal="center"/>
    </xf>
    <xf numFmtId="0" fontId="0" fillId="0" borderId="0" xfId="0" applyBorder="1" applyAlignment="1">
      <alignment/>
    </xf>
    <xf numFmtId="0" fontId="2" fillId="0" borderId="0" xfId="0" applyFont="1" applyBorder="1" applyAlignment="1">
      <alignment vertical="center"/>
    </xf>
    <xf numFmtId="14" fontId="2" fillId="0" borderId="1" xfId="0" applyNumberFormat="1" applyFont="1" applyBorder="1" applyAlignment="1">
      <alignment horizontal="center"/>
    </xf>
    <xf numFmtId="49" fontId="1" fillId="2" borderId="2" xfId="0" applyNumberFormat="1" applyFont="1" applyFill="1" applyBorder="1" applyAlignment="1">
      <alignment vertical="center"/>
    </xf>
    <xf numFmtId="14" fontId="4" fillId="0" borderId="3" xfId="0" applyNumberFormat="1" applyFont="1" applyBorder="1" applyAlignment="1">
      <alignment horizontal="center"/>
    </xf>
    <xf numFmtId="14" fontId="2" fillId="0" borderId="3" xfId="0" applyNumberFormat="1" applyFont="1" applyBorder="1" applyAlignment="1">
      <alignment horizontal="center" wrapText="1"/>
    </xf>
    <xf numFmtId="0" fontId="2" fillId="0" borderId="3" xfId="0" applyFont="1" applyBorder="1" applyAlignment="1">
      <alignment horizontal="center"/>
    </xf>
    <xf numFmtId="3" fontId="4" fillId="0" borderId="4" xfId="0" applyNumberFormat="1" applyFont="1" applyBorder="1" applyAlignment="1">
      <alignment horizontal="center"/>
    </xf>
    <xf numFmtId="49" fontId="1" fillId="2" borderId="5" xfId="0" applyNumberFormat="1" applyFont="1" applyFill="1" applyBorder="1" applyAlignment="1">
      <alignment vertical="center"/>
    </xf>
    <xf numFmtId="3" fontId="4" fillId="0" borderId="6" xfId="0" applyNumberFormat="1" applyFont="1" applyBorder="1" applyAlignment="1">
      <alignment horizontal="center"/>
    </xf>
    <xf numFmtId="49" fontId="1" fillId="2" borderId="7" xfId="0" applyNumberFormat="1" applyFont="1" applyFill="1" applyBorder="1" applyAlignment="1">
      <alignment vertical="center"/>
    </xf>
    <xf numFmtId="14" fontId="4" fillId="0" borderId="8" xfId="0" applyNumberFormat="1" applyFont="1" applyBorder="1" applyAlignment="1">
      <alignment horizontal="center"/>
    </xf>
    <xf numFmtId="14" fontId="2" fillId="0" borderId="8" xfId="0" applyNumberFormat="1" applyFont="1" applyBorder="1" applyAlignment="1">
      <alignment horizontal="center" wrapText="1"/>
    </xf>
    <xf numFmtId="0" fontId="2" fillId="0" borderId="8" xfId="0" applyFont="1" applyBorder="1" applyAlignment="1">
      <alignment horizontal="center"/>
    </xf>
    <xf numFmtId="3" fontId="4" fillId="0" borderId="9" xfId="0" applyNumberFormat="1" applyFont="1" applyBorder="1" applyAlignment="1">
      <alignment horizontal="center"/>
    </xf>
    <xf numFmtId="14" fontId="2" fillId="0" borderId="8" xfId="0" applyNumberFormat="1" applyFont="1" applyBorder="1" applyAlignment="1">
      <alignment horizontal="center"/>
    </xf>
    <xf numFmtId="14" fontId="1" fillId="2" borderId="10" xfId="0" applyNumberFormat="1" applyFont="1" applyFill="1" applyBorder="1" applyAlignment="1">
      <alignment vertical="center"/>
    </xf>
    <xf numFmtId="49" fontId="1" fillId="2" borderId="11" xfId="0" applyNumberFormat="1" applyFont="1" applyFill="1" applyBorder="1" applyAlignment="1">
      <alignment vertical="center"/>
    </xf>
    <xf numFmtId="0" fontId="1" fillId="2" borderId="11"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12" xfId="0" applyNumberFormat="1" applyFont="1" applyFill="1" applyBorder="1" applyAlignment="1">
      <alignment vertical="center"/>
    </xf>
    <xf numFmtId="3" fontId="1" fillId="2" borderId="13" xfId="0" applyNumberFormat="1" applyFont="1" applyFill="1" applyBorder="1" applyAlignment="1">
      <alignment horizontal="center"/>
    </xf>
    <xf numFmtId="14" fontId="2" fillId="0" borderId="14" xfId="0" applyNumberFormat="1" applyFont="1" applyBorder="1" applyAlignment="1">
      <alignment horizont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4" fontId="2" fillId="0" borderId="3" xfId="0" applyNumberFormat="1" applyFont="1" applyBorder="1" applyAlignment="1">
      <alignment horizontal="center"/>
    </xf>
    <xf numFmtId="49" fontId="1" fillId="2" borderId="18" xfId="0" applyNumberFormat="1" applyFont="1" applyFill="1" applyBorder="1" applyAlignment="1">
      <alignment vertical="center"/>
    </xf>
    <xf numFmtId="14" fontId="1" fillId="2" borderId="0" xfId="0" applyNumberFormat="1" applyFont="1" applyFill="1" applyBorder="1" applyAlignment="1">
      <alignment vertical="center"/>
    </xf>
    <xf numFmtId="49" fontId="1" fillId="2" borderId="19" xfId="0" applyNumberFormat="1" applyFont="1" applyFill="1" applyBorder="1" applyAlignment="1">
      <alignment vertical="center"/>
    </xf>
    <xf numFmtId="0" fontId="1" fillId="2" borderId="19" xfId="0" applyFont="1" applyFill="1" applyBorder="1" applyAlignment="1">
      <alignment horizontal="center"/>
    </xf>
    <xf numFmtId="3" fontId="1" fillId="2" borderId="20" xfId="0" applyNumberFormat="1" applyFont="1" applyFill="1" applyBorder="1" applyAlignment="1">
      <alignment horizontal="center"/>
    </xf>
    <xf numFmtId="3" fontId="1" fillId="2" borderId="21" xfId="0" applyNumberFormat="1" applyFont="1" applyFill="1" applyBorder="1" applyAlignment="1">
      <alignment horizontal="center"/>
    </xf>
    <xf numFmtId="17" fontId="1" fillId="2" borderId="22" xfId="0" applyNumberFormat="1" applyFont="1" applyFill="1" applyBorder="1" applyAlignment="1">
      <alignment/>
    </xf>
    <xf numFmtId="17" fontId="1" fillId="2" borderId="23" xfId="0" applyNumberFormat="1" applyFont="1" applyFill="1" applyBorder="1" applyAlignment="1">
      <alignment/>
    </xf>
    <xf numFmtId="0" fontId="1" fillId="2" borderId="14" xfId="0" applyFont="1" applyFill="1" applyBorder="1" applyAlignment="1">
      <alignment horizontal="center"/>
    </xf>
    <xf numFmtId="49" fontId="1" fillId="2" borderId="24" xfId="0" applyNumberFormat="1" applyFont="1" applyFill="1" applyBorder="1" applyAlignment="1">
      <alignment vertical="center"/>
    </xf>
    <xf numFmtId="14" fontId="1" fillId="2" borderId="25" xfId="0" applyNumberFormat="1" applyFont="1" applyFill="1" applyBorder="1" applyAlignment="1">
      <alignment vertical="center"/>
    </xf>
    <xf numFmtId="49" fontId="1" fillId="2" borderId="26" xfId="0" applyNumberFormat="1" applyFont="1" applyFill="1" applyBorder="1" applyAlignment="1">
      <alignment vertical="center"/>
    </xf>
    <xf numFmtId="0" fontId="1" fillId="2" borderId="26" xfId="0" applyFont="1" applyFill="1" applyBorder="1" applyAlignment="1">
      <alignment horizontal="center"/>
    </xf>
    <xf numFmtId="3" fontId="1" fillId="2" borderId="27" xfId="0" applyNumberFormat="1" applyFont="1" applyFill="1" applyBorder="1" applyAlignment="1">
      <alignment horizontal="center"/>
    </xf>
    <xf numFmtId="43" fontId="0" fillId="0" borderId="0" xfId="15" applyAlignment="1">
      <alignment/>
    </xf>
    <xf numFmtId="43" fontId="0" fillId="0" borderId="0" xfId="0" applyNumberFormat="1" applyAlignment="1">
      <alignment/>
    </xf>
    <xf numFmtId="14" fontId="2" fillId="0" borderId="1" xfId="0" applyNumberFormat="1" applyFont="1" applyBorder="1" applyAlignment="1">
      <alignment horizontal="center" wrapText="1"/>
    </xf>
    <xf numFmtId="49" fontId="1" fillId="2" borderId="28" xfId="0" applyNumberFormat="1" applyFont="1" applyFill="1" applyBorder="1" applyAlignment="1">
      <alignment vertical="center"/>
    </xf>
    <xf numFmtId="14" fontId="4" fillId="0" borderId="29" xfId="0" applyNumberFormat="1" applyFont="1" applyBorder="1" applyAlignment="1">
      <alignment horizontal="center"/>
    </xf>
    <xf numFmtId="49" fontId="1" fillId="2" borderId="22" xfId="0" applyNumberFormat="1" applyFont="1" applyFill="1" applyBorder="1" applyAlignment="1">
      <alignment vertical="center"/>
    </xf>
    <xf numFmtId="14" fontId="1" fillId="2" borderId="23" xfId="0" applyNumberFormat="1" applyFont="1" applyFill="1" applyBorder="1" applyAlignment="1">
      <alignment vertical="center"/>
    </xf>
    <xf numFmtId="49" fontId="1" fillId="2" borderId="23" xfId="0" applyNumberFormat="1" applyFont="1" applyFill="1" applyBorder="1" applyAlignment="1">
      <alignment vertical="center"/>
    </xf>
    <xf numFmtId="0" fontId="1" fillId="2" borderId="30" xfId="0" applyFont="1" applyFill="1" applyBorder="1" applyAlignment="1">
      <alignment horizontal="center"/>
    </xf>
    <xf numFmtId="49" fontId="1" fillId="2" borderId="31" xfId="0" applyNumberFormat="1" applyFont="1" applyFill="1" applyBorder="1" applyAlignment="1">
      <alignment vertical="center"/>
    </xf>
    <xf numFmtId="14" fontId="1" fillId="2" borderId="32" xfId="0" applyNumberFormat="1" applyFont="1" applyFill="1" applyBorder="1" applyAlignment="1">
      <alignment vertical="center"/>
    </xf>
    <xf numFmtId="49" fontId="1" fillId="2" borderId="33" xfId="0" applyNumberFormat="1" applyFont="1" applyFill="1" applyBorder="1" applyAlignment="1">
      <alignment vertical="center"/>
    </xf>
    <xf numFmtId="0" fontId="1" fillId="2" borderId="33" xfId="0" applyFont="1" applyFill="1" applyBorder="1" applyAlignment="1">
      <alignment horizontal="center"/>
    </xf>
    <xf numFmtId="3" fontId="1" fillId="2" borderId="17" xfId="0" applyNumberFormat="1" applyFont="1" applyFill="1" applyBorder="1" applyAlignment="1">
      <alignment horizontal="center"/>
    </xf>
    <xf numFmtId="14" fontId="1" fillId="2" borderId="7" xfId="0" applyNumberFormat="1" applyFont="1" applyFill="1" applyBorder="1" applyAlignment="1">
      <alignment vertical="center"/>
    </xf>
    <xf numFmtId="14" fontId="1" fillId="2" borderId="34" xfId="0" applyNumberFormat="1" applyFont="1" applyFill="1" applyBorder="1" applyAlignment="1">
      <alignment vertical="center"/>
    </xf>
    <xf numFmtId="14" fontId="4" fillId="0" borderId="35" xfId="0" applyNumberFormat="1" applyFont="1" applyBorder="1" applyAlignment="1">
      <alignment horizontal="center"/>
    </xf>
    <xf numFmtId="14" fontId="2" fillId="0" borderId="35" xfId="0" applyNumberFormat="1" applyFont="1" applyBorder="1" applyAlignment="1">
      <alignment horizontal="center" wrapText="1"/>
    </xf>
    <xf numFmtId="0" fontId="2" fillId="0" borderId="35" xfId="0" applyFont="1" applyBorder="1" applyAlignment="1">
      <alignment horizontal="center"/>
    </xf>
    <xf numFmtId="3" fontId="4" fillId="0" borderId="27" xfId="0" applyNumberFormat="1" applyFont="1" applyBorder="1" applyAlignment="1">
      <alignment horizontal="center"/>
    </xf>
    <xf numFmtId="0" fontId="2" fillId="0" borderId="0" xfId="0" applyFont="1" applyAlignment="1">
      <alignment horizontal="left" vertical="center" wrapText="1"/>
    </xf>
    <xf numFmtId="0" fontId="1" fillId="0" borderId="0"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
  <sheetViews>
    <sheetView tabSelected="1" workbookViewId="0" topLeftCell="A1">
      <selection activeCell="H30" sqref="H30"/>
    </sheetView>
  </sheetViews>
  <sheetFormatPr defaultColWidth="9.140625" defaultRowHeight="12.75"/>
  <cols>
    <col min="1" max="1" width="13.28125" style="0" customWidth="1"/>
    <col min="2" max="2" width="11.57421875" style="0" customWidth="1"/>
    <col min="3" max="3" width="11.7109375" style="0" customWidth="1"/>
    <col min="4" max="4" width="10.28125" style="0" customWidth="1"/>
    <col min="5" max="5" width="9.57421875" style="0" customWidth="1"/>
    <col min="6" max="6" width="8.421875" style="0" bestFit="1" customWidth="1"/>
    <col min="7" max="7" width="9.00390625" style="0" customWidth="1"/>
    <col min="8" max="8" width="13.421875" style="0" customWidth="1"/>
    <col min="10" max="10" width="17.7109375" style="0" bestFit="1" customWidth="1"/>
  </cols>
  <sheetData>
    <row r="1" spans="1:8" ht="20.25" customHeight="1" thickBot="1">
      <c r="A1" s="70" t="s">
        <v>41</v>
      </c>
      <c r="B1" s="70"/>
      <c r="C1" s="70"/>
      <c r="D1" s="70"/>
      <c r="E1" s="70"/>
      <c r="F1" s="70"/>
      <c r="G1" s="70"/>
      <c r="H1" s="70"/>
    </row>
    <row r="2" spans="1:8" ht="36.75" customHeight="1" thickBot="1">
      <c r="A2" s="25" t="s">
        <v>10</v>
      </c>
      <c r="B2" s="26" t="s">
        <v>0</v>
      </c>
      <c r="C2" s="26" t="s">
        <v>8</v>
      </c>
      <c r="D2" s="26" t="s">
        <v>9</v>
      </c>
      <c r="E2" s="26" t="s">
        <v>1</v>
      </c>
      <c r="F2" s="26" t="s">
        <v>11</v>
      </c>
      <c r="G2" s="26" t="s">
        <v>2</v>
      </c>
      <c r="H2" s="27" t="s">
        <v>3</v>
      </c>
    </row>
    <row r="3" spans="1:8" ht="12.75">
      <c r="A3" s="9"/>
      <c r="B3" s="10">
        <v>40189</v>
      </c>
      <c r="C3" s="10">
        <v>40191</v>
      </c>
      <c r="D3" s="10">
        <v>40191</v>
      </c>
      <c r="E3" s="10">
        <v>44025</v>
      </c>
      <c r="F3" s="11" t="s">
        <v>13</v>
      </c>
      <c r="G3" s="12" t="s">
        <v>4</v>
      </c>
      <c r="H3" s="13">
        <v>30000000</v>
      </c>
    </row>
    <row r="4" spans="1:8" ht="13.5" thickBot="1">
      <c r="A4" s="16"/>
      <c r="B4" s="17">
        <v>40203</v>
      </c>
      <c r="C4" s="17">
        <v>40205</v>
      </c>
      <c r="D4" s="17">
        <v>39862</v>
      </c>
      <c r="E4" s="17">
        <v>41688</v>
      </c>
      <c r="F4" s="21" t="s">
        <v>15</v>
      </c>
      <c r="G4" s="19" t="s">
        <v>4</v>
      </c>
      <c r="H4" s="20">
        <v>35000000</v>
      </c>
    </row>
    <row r="5" spans="1:8" ht="13.5" thickBot="1">
      <c r="A5" s="28" t="s">
        <v>17</v>
      </c>
      <c r="B5" s="22"/>
      <c r="C5" s="22"/>
      <c r="D5" s="22"/>
      <c r="E5" s="22"/>
      <c r="F5" s="23"/>
      <c r="G5" s="24" t="s">
        <v>5</v>
      </c>
      <c r="H5" s="29">
        <f>SUM(H3:H4)</f>
        <v>65000000</v>
      </c>
    </row>
    <row r="6" spans="1:8" ht="12.75">
      <c r="A6" s="9"/>
      <c r="B6" s="10">
        <v>40210</v>
      </c>
      <c r="C6" s="10">
        <v>40212</v>
      </c>
      <c r="D6" s="10">
        <v>40212</v>
      </c>
      <c r="E6" s="10">
        <v>41124</v>
      </c>
      <c r="F6" s="11" t="s">
        <v>14</v>
      </c>
      <c r="G6" s="12" t="s">
        <v>12</v>
      </c>
      <c r="H6" s="13">
        <v>25000000</v>
      </c>
    </row>
    <row r="7" spans="1:8" ht="12.75">
      <c r="A7" s="14"/>
      <c r="B7" s="4">
        <v>40224</v>
      </c>
      <c r="C7" s="4">
        <v>40226</v>
      </c>
      <c r="D7" s="4">
        <v>40226</v>
      </c>
      <c r="E7" s="4">
        <v>42783</v>
      </c>
      <c r="F7" s="8" t="s">
        <v>19</v>
      </c>
      <c r="G7" s="5" t="s">
        <v>4</v>
      </c>
      <c r="H7" s="15">
        <v>35000000</v>
      </c>
    </row>
    <row r="8" spans="1:8" ht="12.75">
      <c r="A8" s="14"/>
      <c r="B8" s="4">
        <v>40231</v>
      </c>
      <c r="C8" s="4">
        <v>40233</v>
      </c>
      <c r="D8" s="4">
        <v>40191</v>
      </c>
      <c r="E8" s="4">
        <v>44025</v>
      </c>
      <c r="F8" s="51" t="s">
        <v>13</v>
      </c>
      <c r="G8" s="5" t="s">
        <v>4</v>
      </c>
      <c r="H8" s="15">
        <v>30000000</v>
      </c>
    </row>
    <row r="9" spans="1:8" ht="13.5" thickBot="1">
      <c r="A9" s="16"/>
      <c r="B9" s="17" t="s">
        <v>24</v>
      </c>
      <c r="C9" s="17">
        <v>40239</v>
      </c>
      <c r="D9" s="17">
        <v>40191</v>
      </c>
      <c r="E9" s="17">
        <v>44025</v>
      </c>
      <c r="F9" s="18" t="s">
        <v>13</v>
      </c>
      <c r="G9" s="19" t="s">
        <v>4</v>
      </c>
      <c r="H9" s="20">
        <v>30000000</v>
      </c>
    </row>
    <row r="10" spans="1:8" ht="13.5" customHeight="1" thickBot="1">
      <c r="A10" s="35" t="s">
        <v>18</v>
      </c>
      <c r="B10" s="36"/>
      <c r="C10" s="36"/>
      <c r="D10" s="36"/>
      <c r="E10" s="36"/>
      <c r="F10" s="37"/>
      <c r="G10" s="38" t="s">
        <v>5</v>
      </c>
      <c r="H10" s="39">
        <f>SUM(H6*1.95583,H7,H8,H9)</f>
        <v>143895750</v>
      </c>
    </row>
    <row r="11" spans="1:8" ht="13.5" customHeight="1" thickBot="1">
      <c r="A11" s="9"/>
      <c r="B11" s="10">
        <v>40252</v>
      </c>
      <c r="C11" s="10">
        <v>40254</v>
      </c>
      <c r="D11" s="10">
        <v>39862</v>
      </c>
      <c r="E11" s="10">
        <v>41688</v>
      </c>
      <c r="F11" s="34" t="s">
        <v>22</v>
      </c>
      <c r="G11" s="12" t="s">
        <v>4</v>
      </c>
      <c r="H11" s="13">
        <v>35000000</v>
      </c>
    </row>
    <row r="12" spans="1:8" ht="13.5" customHeight="1">
      <c r="A12" s="52"/>
      <c r="B12" s="53" t="s">
        <v>25</v>
      </c>
      <c r="C12" s="53">
        <v>40263</v>
      </c>
      <c r="D12" s="10">
        <v>39862</v>
      </c>
      <c r="E12" s="10">
        <v>41688</v>
      </c>
      <c r="F12" s="34" t="s">
        <v>26</v>
      </c>
      <c r="G12" s="12" t="s">
        <v>4</v>
      </c>
      <c r="H12" s="13">
        <v>30000000</v>
      </c>
    </row>
    <row r="13" spans="1:8" ht="13.5" customHeight="1" thickBot="1">
      <c r="A13" s="16"/>
      <c r="B13" s="17">
        <v>40266</v>
      </c>
      <c r="C13" s="17">
        <v>40268</v>
      </c>
      <c r="D13" s="17">
        <v>40191</v>
      </c>
      <c r="E13" s="17">
        <v>44025</v>
      </c>
      <c r="F13" s="30" t="s">
        <v>13</v>
      </c>
      <c r="G13" s="19" t="s">
        <v>4</v>
      </c>
      <c r="H13" s="20">
        <v>30000000</v>
      </c>
    </row>
    <row r="14" spans="1:10" ht="13.5" customHeight="1" thickBot="1">
      <c r="A14" s="35" t="s">
        <v>21</v>
      </c>
      <c r="B14" s="36"/>
      <c r="C14" s="36"/>
      <c r="D14" s="36"/>
      <c r="E14" s="36"/>
      <c r="F14" s="37"/>
      <c r="G14" s="38" t="s">
        <v>5</v>
      </c>
      <c r="H14" s="39">
        <f>SUM(H11,H12,H13)</f>
        <v>95000000</v>
      </c>
      <c r="J14" s="49"/>
    </row>
    <row r="15" spans="1:10" ht="13.5" customHeight="1">
      <c r="A15" s="9"/>
      <c r="B15" s="10">
        <v>40280</v>
      </c>
      <c r="C15" s="10">
        <v>40282</v>
      </c>
      <c r="D15" s="10">
        <v>40212</v>
      </c>
      <c r="E15" s="10">
        <v>41124</v>
      </c>
      <c r="F15" s="11" t="s">
        <v>14</v>
      </c>
      <c r="G15" s="12" t="s">
        <v>12</v>
      </c>
      <c r="H15" s="13">
        <v>35000000</v>
      </c>
      <c r="J15" s="49"/>
    </row>
    <row r="16" spans="1:10" ht="13.5" customHeight="1">
      <c r="A16" s="14"/>
      <c r="B16" s="4">
        <v>40287</v>
      </c>
      <c r="C16" s="4">
        <v>40289</v>
      </c>
      <c r="D16" s="4">
        <v>40226</v>
      </c>
      <c r="E16" s="4">
        <v>42783</v>
      </c>
      <c r="F16" s="8" t="s">
        <v>19</v>
      </c>
      <c r="G16" s="5" t="s">
        <v>4</v>
      </c>
      <c r="H16" s="15">
        <v>30000000</v>
      </c>
      <c r="J16" s="49"/>
    </row>
    <row r="17" spans="1:10" ht="13.5" customHeight="1" thickBot="1">
      <c r="A17" s="16"/>
      <c r="B17" s="17">
        <v>40294</v>
      </c>
      <c r="C17" s="17">
        <v>40296</v>
      </c>
      <c r="D17" s="17">
        <v>40191</v>
      </c>
      <c r="E17" s="17">
        <v>44025</v>
      </c>
      <c r="F17" s="30" t="s">
        <v>13</v>
      </c>
      <c r="G17" s="19" t="s">
        <v>4</v>
      </c>
      <c r="H17" s="20">
        <v>30000000</v>
      </c>
      <c r="J17" s="49"/>
    </row>
    <row r="18" spans="1:10" ht="13.5" customHeight="1" thickBot="1">
      <c r="A18" s="44" t="s">
        <v>23</v>
      </c>
      <c r="B18" s="45"/>
      <c r="C18" s="45"/>
      <c r="D18" s="45"/>
      <c r="E18" s="45"/>
      <c r="F18" s="46"/>
      <c r="G18" s="47" t="s">
        <v>5</v>
      </c>
      <c r="H18" s="48">
        <f>SUM(H15*1.95583,H16,H17)</f>
        <v>128454050</v>
      </c>
      <c r="J18" s="50"/>
    </row>
    <row r="19" spans="1:10" ht="13.5" customHeight="1">
      <c r="A19" s="9"/>
      <c r="B19" s="10">
        <v>40301</v>
      </c>
      <c r="C19" s="10">
        <v>40303</v>
      </c>
      <c r="D19" s="10">
        <v>40226</v>
      </c>
      <c r="E19" s="10">
        <v>42783</v>
      </c>
      <c r="F19" s="8" t="s">
        <v>19</v>
      </c>
      <c r="G19" s="12" t="s">
        <v>4</v>
      </c>
      <c r="H19" s="13">
        <v>35000000</v>
      </c>
      <c r="J19" s="50"/>
    </row>
    <row r="20" spans="1:10" ht="13.5" customHeight="1">
      <c r="A20" s="14"/>
      <c r="B20" s="4">
        <v>40308</v>
      </c>
      <c r="C20" s="4">
        <v>40310</v>
      </c>
      <c r="D20" s="4">
        <v>39862</v>
      </c>
      <c r="E20" s="4">
        <v>41688</v>
      </c>
      <c r="F20" s="8" t="s">
        <v>28</v>
      </c>
      <c r="G20" s="5" t="s">
        <v>4</v>
      </c>
      <c r="H20" s="15">
        <v>30000000</v>
      </c>
      <c r="J20" s="50"/>
    </row>
    <row r="21" spans="1:10" ht="13.5" customHeight="1" thickBot="1">
      <c r="A21" s="16"/>
      <c r="B21" s="17" t="s">
        <v>35</v>
      </c>
      <c r="C21" s="17">
        <v>40325</v>
      </c>
      <c r="D21" s="17">
        <v>40191</v>
      </c>
      <c r="E21" s="17">
        <v>44025</v>
      </c>
      <c r="F21" s="30" t="s">
        <v>13</v>
      </c>
      <c r="G21" s="19" t="s">
        <v>4</v>
      </c>
      <c r="H21" s="20">
        <v>30000000</v>
      </c>
      <c r="J21" s="50"/>
    </row>
    <row r="22" spans="1:10" ht="13.5" customHeight="1">
      <c r="A22" s="58" t="s">
        <v>27</v>
      </c>
      <c r="B22" s="59"/>
      <c r="C22" s="59"/>
      <c r="D22" s="59"/>
      <c r="E22" s="59"/>
      <c r="F22" s="60"/>
      <c r="G22" s="61" t="s">
        <v>5</v>
      </c>
      <c r="H22" s="62">
        <f>SUM(H19,H20,)</f>
        <v>65000000</v>
      </c>
      <c r="J22" s="50"/>
    </row>
    <row r="23" spans="1:10" ht="13.5" customHeight="1" thickBot="1">
      <c r="A23" s="63"/>
      <c r="B23" s="17" t="s">
        <v>39</v>
      </c>
      <c r="C23" s="17">
        <v>40359</v>
      </c>
      <c r="D23" s="17">
        <v>40191</v>
      </c>
      <c r="E23" s="17">
        <v>44025</v>
      </c>
      <c r="F23" s="18" t="s">
        <v>13</v>
      </c>
      <c r="G23" s="19" t="s">
        <v>4</v>
      </c>
      <c r="H23" s="20">
        <v>45000000</v>
      </c>
      <c r="J23" s="50"/>
    </row>
    <row r="24" spans="1:10" ht="13.5" customHeight="1" thickBot="1">
      <c r="A24" s="54" t="s">
        <v>33</v>
      </c>
      <c r="B24" s="55"/>
      <c r="C24" s="55"/>
      <c r="D24" s="55"/>
      <c r="E24" s="55"/>
      <c r="F24" s="56"/>
      <c r="G24" s="57" t="s">
        <v>32</v>
      </c>
      <c r="H24" s="40">
        <f>SUM(+H23)</f>
        <v>45000000</v>
      </c>
      <c r="J24" s="50"/>
    </row>
    <row r="25" spans="1:10" ht="13.5" customHeight="1" thickBot="1">
      <c r="A25" s="63"/>
      <c r="B25" s="17">
        <v>40385</v>
      </c>
      <c r="C25" s="17">
        <v>40387</v>
      </c>
      <c r="D25" s="17">
        <v>40191</v>
      </c>
      <c r="E25" s="17">
        <v>44025</v>
      </c>
      <c r="F25" s="18" t="s">
        <v>13</v>
      </c>
      <c r="G25" s="19" t="s">
        <v>4</v>
      </c>
      <c r="H25" s="20">
        <v>35000000</v>
      </c>
      <c r="J25" s="50"/>
    </row>
    <row r="26" spans="1:10" ht="13.5" customHeight="1" thickBot="1">
      <c r="A26" s="54" t="s">
        <v>34</v>
      </c>
      <c r="B26" s="55"/>
      <c r="C26" s="55"/>
      <c r="D26" s="55"/>
      <c r="E26" s="55"/>
      <c r="F26" s="56"/>
      <c r="G26" s="57" t="s">
        <v>32</v>
      </c>
      <c r="H26" s="40">
        <f>SUM(+H25)</f>
        <v>35000000</v>
      </c>
      <c r="J26" s="50"/>
    </row>
    <row r="27" spans="1:10" ht="13.5" customHeight="1" thickBot="1">
      <c r="A27" s="64"/>
      <c r="B27" s="65">
        <v>40392</v>
      </c>
      <c r="C27" s="65">
        <v>40394</v>
      </c>
      <c r="D27" s="65">
        <v>40212</v>
      </c>
      <c r="E27" s="65">
        <v>41124</v>
      </c>
      <c r="F27" s="66" t="s">
        <v>14</v>
      </c>
      <c r="G27" s="67" t="s">
        <v>12</v>
      </c>
      <c r="H27" s="68">
        <v>15000000</v>
      </c>
      <c r="J27" s="50"/>
    </row>
    <row r="28" spans="1:10" ht="13.5" customHeight="1" thickBot="1">
      <c r="A28" s="54" t="s">
        <v>37</v>
      </c>
      <c r="B28" s="55"/>
      <c r="C28" s="55"/>
      <c r="D28" s="55"/>
      <c r="E28" s="55"/>
      <c r="F28" s="56"/>
      <c r="G28" s="57" t="s">
        <v>32</v>
      </c>
      <c r="H28" s="40">
        <f>SUM(+H27*1.95583)</f>
        <v>29337450</v>
      </c>
      <c r="J28" s="50"/>
    </row>
    <row r="29" spans="1:13" ht="15.75" customHeight="1" thickBot="1">
      <c r="A29" s="41" t="s">
        <v>38</v>
      </c>
      <c r="B29" s="42"/>
      <c r="C29" s="42"/>
      <c r="D29" s="42"/>
      <c r="E29" s="42"/>
      <c r="F29" s="42"/>
      <c r="G29" s="43"/>
      <c r="H29" s="40">
        <f>SUM(H5+H10+H14+H18+H22+H24+H26+H28)</f>
        <v>606687250</v>
      </c>
      <c r="I29" s="1"/>
      <c r="J29" s="1"/>
      <c r="K29" s="1"/>
      <c r="L29" s="1"/>
      <c r="M29" s="1"/>
    </row>
    <row r="30" spans="1:8" ht="15.75" customHeight="1">
      <c r="A30" s="1" t="s">
        <v>6</v>
      </c>
      <c r="C30" s="1"/>
      <c r="D30" s="1"/>
      <c r="E30" s="1"/>
      <c r="F30" s="1"/>
      <c r="G30" s="1"/>
      <c r="H30" s="1"/>
    </row>
    <row r="31" spans="1:8" ht="25.5" customHeight="1">
      <c r="A31" s="69" t="s">
        <v>7</v>
      </c>
      <c r="B31" s="69"/>
      <c r="C31" s="69"/>
      <c r="D31" s="69"/>
      <c r="E31" s="69"/>
      <c r="F31" s="69"/>
      <c r="G31" s="69"/>
      <c r="H31" s="69"/>
    </row>
    <row r="32" spans="2:8" ht="12.75">
      <c r="B32" s="3"/>
      <c r="C32" s="3"/>
      <c r="D32" s="2"/>
      <c r="E32" s="2"/>
      <c r="F32" s="2"/>
      <c r="G32" s="2"/>
      <c r="H32" s="2"/>
    </row>
    <row r="33" spans="1:6" ht="12.75">
      <c r="A33" s="2" t="s">
        <v>16</v>
      </c>
      <c r="B33" s="2"/>
      <c r="C33" s="2"/>
      <c r="D33" s="2"/>
      <c r="E33" s="2"/>
      <c r="F33" s="2"/>
    </row>
    <row r="34" spans="1:8" ht="12.75">
      <c r="A34" s="2" t="s">
        <v>20</v>
      </c>
      <c r="B34" s="2"/>
      <c r="C34" s="2"/>
      <c r="D34" s="2"/>
      <c r="E34" s="2"/>
      <c r="F34" s="2"/>
      <c r="G34" s="2"/>
      <c r="H34" s="2"/>
    </row>
    <row r="35" ht="12.75">
      <c r="A35" s="2" t="s">
        <v>29</v>
      </c>
    </row>
    <row r="36" ht="12.75">
      <c r="A36" s="2" t="s">
        <v>30</v>
      </c>
    </row>
    <row r="37" spans="1:8" ht="21.75" customHeight="1">
      <c r="A37" s="71" t="s">
        <v>36</v>
      </c>
      <c r="B37" s="72"/>
      <c r="C37" s="72"/>
      <c r="D37" s="72"/>
      <c r="E37" s="72"/>
      <c r="F37" s="72"/>
      <c r="G37" s="72"/>
      <c r="H37" s="72"/>
    </row>
    <row r="38" spans="1:8" ht="12" customHeight="1">
      <c r="A38" s="71" t="s">
        <v>40</v>
      </c>
      <c r="B38" s="72"/>
      <c r="C38" s="72"/>
      <c r="D38" s="72"/>
      <c r="E38" s="72"/>
      <c r="F38" s="72"/>
      <c r="G38" s="72"/>
      <c r="H38" s="72"/>
    </row>
    <row r="39" ht="12.75">
      <c r="A39" s="2" t="s">
        <v>31</v>
      </c>
    </row>
    <row r="40" ht="12.75">
      <c r="A40" s="2"/>
    </row>
    <row r="42" ht="12.75">
      <c r="A42" s="2"/>
    </row>
  </sheetData>
  <mergeCells count="4">
    <mergeCell ref="A31:H31"/>
    <mergeCell ref="A1:H1"/>
    <mergeCell ref="A37:H37"/>
    <mergeCell ref="A38:H3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D17" sqref="D17"/>
    </sheetView>
  </sheetViews>
  <sheetFormatPr defaultColWidth="9.140625" defaultRowHeight="12.75"/>
  <cols>
    <col min="1" max="1" width="13.8515625" style="0" customWidth="1"/>
    <col min="2" max="3" width="11.8515625" style="0" customWidth="1"/>
    <col min="4" max="4" width="10.00390625" style="0" customWidth="1"/>
    <col min="5" max="5" width="9.7109375" style="0" customWidth="1"/>
    <col min="8" max="8" width="11.8515625" style="0" customWidth="1"/>
    <col min="12" max="12" width="16.57421875" style="0" bestFit="1" customWidth="1"/>
  </cols>
  <sheetData>
    <row r="1" spans="1:9" ht="20.25" customHeight="1" thickBot="1">
      <c r="A1" s="70" t="s">
        <v>42</v>
      </c>
      <c r="B1" s="70"/>
      <c r="C1" s="70"/>
      <c r="D1" s="70"/>
      <c r="E1" s="70"/>
      <c r="F1" s="70"/>
      <c r="G1" s="70"/>
      <c r="H1" s="70"/>
      <c r="I1" s="6"/>
    </row>
    <row r="2" spans="1:8" ht="36.75" customHeight="1" thickBot="1">
      <c r="A2" s="31" t="s">
        <v>10</v>
      </c>
      <c r="B2" s="32" t="s">
        <v>0</v>
      </c>
      <c r="C2" s="32" t="s">
        <v>8</v>
      </c>
      <c r="D2" s="32" t="s">
        <v>9</v>
      </c>
      <c r="E2" s="32" t="s">
        <v>1</v>
      </c>
      <c r="F2" s="32" t="s">
        <v>11</v>
      </c>
      <c r="G2" s="32" t="s">
        <v>2</v>
      </c>
      <c r="H2" s="33" t="s">
        <v>3</v>
      </c>
    </row>
    <row r="3" spans="1:8" ht="13.5" thickBot="1">
      <c r="A3" s="64"/>
      <c r="B3" s="65">
        <v>40392</v>
      </c>
      <c r="C3" s="65">
        <v>40394</v>
      </c>
      <c r="D3" s="65">
        <v>40212</v>
      </c>
      <c r="E3" s="65">
        <v>41124</v>
      </c>
      <c r="F3" s="66" t="s">
        <v>14</v>
      </c>
      <c r="G3" s="67" t="s">
        <v>12</v>
      </c>
      <c r="H3" s="68">
        <v>15000000</v>
      </c>
    </row>
    <row r="4" spans="1:8" ht="13.5" thickBot="1">
      <c r="A4" s="44" t="s">
        <v>43</v>
      </c>
      <c r="B4" s="55"/>
      <c r="C4" s="55"/>
      <c r="D4" s="55"/>
      <c r="E4" s="55"/>
      <c r="F4" s="56"/>
      <c r="G4" s="57" t="s">
        <v>32</v>
      </c>
      <c r="H4" s="40">
        <f>SUM(+H3*1.95583)</f>
        <v>29337450</v>
      </c>
    </row>
    <row r="5" spans="1:8" ht="12.75">
      <c r="A5" s="7" t="s">
        <v>6</v>
      </c>
      <c r="B5" s="6"/>
      <c r="C5" s="7"/>
      <c r="D5" s="7"/>
      <c r="E5" s="7"/>
      <c r="F5" s="7"/>
      <c r="G5" s="7"/>
      <c r="H5" s="7"/>
    </row>
    <row r="6" spans="1:8" ht="26.25" customHeight="1">
      <c r="A6" s="69" t="s">
        <v>7</v>
      </c>
      <c r="B6" s="69"/>
      <c r="C6" s="69"/>
      <c r="D6" s="69"/>
      <c r="E6" s="69"/>
      <c r="F6" s="69"/>
      <c r="G6" s="69"/>
      <c r="H6" s="69"/>
    </row>
    <row r="7" spans="2:8" ht="12.75">
      <c r="B7" s="3"/>
      <c r="C7" s="3"/>
      <c r="D7" s="2"/>
      <c r="E7" s="2"/>
      <c r="F7" s="2"/>
      <c r="G7" s="2"/>
      <c r="H7" s="2"/>
    </row>
    <row r="8" ht="12.75">
      <c r="A8" s="2"/>
    </row>
    <row r="9" ht="12.75">
      <c r="A9" s="2"/>
    </row>
    <row r="10" spans="2:8" ht="12.75">
      <c r="B10" s="2"/>
      <c r="C10" s="2"/>
      <c r="D10" s="2"/>
      <c r="E10" s="2"/>
      <c r="F10" s="2"/>
      <c r="G10" s="2"/>
      <c r="H10" s="2"/>
    </row>
    <row r="15" ht="12.75">
      <c r="L15" s="49"/>
    </row>
    <row r="16" ht="12.75">
      <c r="L16" s="49"/>
    </row>
    <row r="17" ht="12.75">
      <c r="L17" s="49"/>
    </row>
    <row r="18" ht="12.75">
      <c r="L18" s="49"/>
    </row>
  </sheetData>
  <mergeCells count="2">
    <mergeCell ref="A1:H1"/>
    <mergeCell ref="A6:H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AMilkov</dc:creator>
  <cp:keywords/>
  <dc:description/>
  <cp:lastModifiedBy>TsArnaudova</cp:lastModifiedBy>
  <cp:lastPrinted>2010-06-29T11:17:28Z</cp:lastPrinted>
  <dcterms:created xsi:type="dcterms:W3CDTF">2005-12-02T09:36:25Z</dcterms:created>
  <dcterms:modified xsi:type="dcterms:W3CDTF">2010-06-30T11:50:08Z</dcterms:modified>
  <cp:category/>
  <cp:version/>
  <cp:contentType/>
  <cp:contentStatus/>
</cp:coreProperties>
</file>