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900" windowWidth="13515" windowHeight="856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<sst xmlns="http://schemas.openxmlformats.org/spreadsheetml/2006/main" count="46" uniqueCount="30">
  <si>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</si>
  <si>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</si>
  <si>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</si>
  <si>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</si>
  <si>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</si>
  <si>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</si>
  <si>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</si>
  <si>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</si>
  <si>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</si>
  <si>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</si>
  <si>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</si>
  <si>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</si>
  <si>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</si>
  <si>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</si>
  <si>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</si>
  <si>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</si>
  <si>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</si>
  <si>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</si>
  <si>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</si>
  <si>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</si>
  <si>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</si>
  <si>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</si>
  <si>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Сума</t>
  </si>
  <si>
    <t>Total pre-financing received from the EC up to 31.05.2018</t>
  </si>
  <si>
    <t>Funds received from the EC based on submitted applications for payment up to 30.06.2018</t>
  </si>
  <si>
    <t>Total funds received from the EC up to 30.06.2018</t>
  </si>
  <si>
    <t>Paid up to 30.06.2018</t>
  </si>
  <si>
    <t>Total paid up to 30.06.2018</t>
  </si>
  <si>
    <t>Total public expenditure declared to the EC with Payment claims
 as per 30.06.2018</t>
  </si>
  <si>
    <t>Total public expenditure certified to the EC with Annual Accounts 
as per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</si>
</sst>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4" fillId="3" borderId="2" xfId="18" applyNumberFormat="1" applyFont="1" applyFill="1" applyBorder="1" applyAlignment="1">
      <alignment horizontal="right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0" xfId="16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4" fillId="0" borderId="2" xfId="18" applyNumberFormat="1" applyFont="1" applyFill="1" applyBorder="1" applyAlignment="1">
      <alignment horizontal="right" vertical="center"/>
    </xf>
    <xf numFmtId="170" fontId="4" fillId="0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F6" sqref="F6"/>
    </sheetView>
  </sheetViews>
  <sheetFormatPr defaultColWidth="9.140625" defaultRowHeight="12.75" outlineLevelRow="1"/>
  <cols>
    <col min="1" max="1" width="46.140625" style="15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15" customWidth="1"/>
    <col min="12" max="12" width="20.28125" style="22" customWidth="1"/>
    <col min="13" max="13" width="19.140625" style="8" customWidth="1"/>
    <col min="14" max="14" width="19.8515625" style="15" customWidth="1"/>
    <col min="15" max="15" width="28.421875" style="15" customWidth="1"/>
    <col min="16" max="16" width="15.421875" style="15" customWidth="1"/>
    <col min="17" max="17" width="14.28125" style="15" bestFit="1" customWidth="1"/>
    <col min="18" max="18" width="14.57421875" style="15" customWidth="1"/>
    <col min="19" max="16384" width="9.140625" style="15" customWidth="1"/>
  </cols>
  <sheetData>
    <row r="1" spans="1:13" s="10" customFormat="1" ht="11.25" customHeight="1">
      <c r="A1" s="1"/>
      <c r="B1" s="1"/>
      <c r="C1" s="2"/>
      <c r="D1" s="2"/>
      <c r="E1" s="2"/>
      <c r="F1" s="29"/>
      <c r="G1" s="29"/>
      <c r="H1" s="29"/>
      <c r="I1" s="30"/>
      <c r="J1" s="30"/>
      <c r="K1" s="30"/>
      <c r="L1" s="31"/>
      <c r="M1" s="31"/>
    </row>
    <row r="2" spans="1:13" s="11" customFormat="1" ht="12.75" customHeight="1">
      <c r="A2" s="63" t="s">
        <v>0</v>
      </c>
      <c r="B2" s="64" t="s">
        <v>1</v>
      </c>
      <c r="C2" s="66" t="s">
        <v>2</v>
      </c>
      <c r="D2" s="66" t="s">
        <v>3</v>
      </c>
      <c r="E2" s="66" t="s">
        <v>4</v>
      </c>
      <c r="F2" s="59" t="s">
        <v>23</v>
      </c>
      <c r="G2" s="59" t="s">
        <v>24</v>
      </c>
      <c r="H2" s="59" t="s">
        <v>25</v>
      </c>
      <c r="I2" s="68" t="s">
        <v>26</v>
      </c>
      <c r="J2" s="69"/>
      <c r="K2" s="59" t="s">
        <v>27</v>
      </c>
      <c r="L2" s="57" t="s">
        <v>28</v>
      </c>
      <c r="M2" s="57" t="s">
        <v>29</v>
      </c>
    </row>
    <row r="3" spans="1:13" s="11" customFormat="1" ht="98.25" customHeight="1">
      <c r="A3" s="63"/>
      <c r="B3" s="65"/>
      <c r="C3" s="67"/>
      <c r="D3" s="67"/>
      <c r="E3" s="67"/>
      <c r="F3" s="70"/>
      <c r="G3" s="70"/>
      <c r="H3" s="70"/>
      <c r="I3" s="53" t="s">
        <v>5</v>
      </c>
      <c r="J3" s="54" t="s">
        <v>6</v>
      </c>
      <c r="K3" s="60"/>
      <c r="L3" s="58"/>
      <c r="M3" s="58"/>
    </row>
    <row r="4" spans="1:13" s="11" customFormat="1" ht="18.75" customHeight="1">
      <c r="A4" s="12">
        <v>1</v>
      </c>
      <c r="B4" s="3">
        <v>2</v>
      </c>
      <c r="C4" s="9">
        <v>3</v>
      </c>
      <c r="D4" s="3">
        <v>4</v>
      </c>
      <c r="E4" s="3">
        <v>5</v>
      </c>
      <c r="F4" s="32">
        <v>6</v>
      </c>
      <c r="G4" s="32">
        <v>7</v>
      </c>
      <c r="H4" s="32">
        <v>8</v>
      </c>
      <c r="I4" s="32">
        <v>9</v>
      </c>
      <c r="J4" s="23">
        <v>10</v>
      </c>
      <c r="K4" s="23">
        <v>11</v>
      </c>
      <c r="L4" s="23">
        <v>12</v>
      </c>
      <c r="M4" s="23">
        <v>13</v>
      </c>
    </row>
    <row r="5" spans="1:17" s="14" customFormat="1" ht="29.25" customHeight="1">
      <c r="A5" s="43" t="s">
        <v>7</v>
      </c>
      <c r="B5" s="39" t="s">
        <v>8</v>
      </c>
      <c r="C5" s="24">
        <f>C6+C7</f>
        <v>1604449168</v>
      </c>
      <c r="D5" s="24">
        <f>D6+D7</f>
        <v>283138092</v>
      </c>
      <c r="E5" s="24">
        <f aca="true" t="shared" si="0" ref="E5:M5">E6+E7</f>
        <v>1887587260</v>
      </c>
      <c r="F5" s="24">
        <f t="shared" si="0"/>
        <v>99165878.05</v>
      </c>
      <c r="G5" s="24">
        <f t="shared" si="0"/>
        <v>219855218.61</v>
      </c>
      <c r="H5" s="24">
        <f t="shared" si="0"/>
        <v>319021096.65999997</v>
      </c>
      <c r="I5" s="24">
        <f>I6+I7</f>
        <v>378148695.81329536</v>
      </c>
      <c r="J5" s="24">
        <f t="shared" si="0"/>
        <v>66732122.790581524</v>
      </c>
      <c r="K5" s="24">
        <f t="shared" si="0"/>
        <v>444880818.6038768</v>
      </c>
      <c r="L5" s="24">
        <f t="shared" si="0"/>
        <v>285319138.642983</v>
      </c>
      <c r="M5" s="24">
        <f t="shared" si="0"/>
        <v>165076218.31</v>
      </c>
      <c r="N5" s="13"/>
      <c r="O5" s="13"/>
      <c r="P5" s="13"/>
      <c r="Q5" s="13"/>
    </row>
    <row r="6" spans="1:18" ht="29.25" customHeight="1" outlineLevel="1">
      <c r="A6" s="44" t="s">
        <v>9</v>
      </c>
      <c r="B6" s="45" t="s">
        <v>8</v>
      </c>
      <c r="C6" s="6">
        <v>459761907</v>
      </c>
      <c r="D6" s="6">
        <v>81134456</v>
      </c>
      <c r="E6" s="33">
        <f>+C6+D6</f>
        <v>540896363</v>
      </c>
      <c r="F6" s="33">
        <v>33105127.97</v>
      </c>
      <c r="G6" s="33">
        <v>120460162.54</v>
      </c>
      <c r="H6" s="33">
        <f>F6+G6</f>
        <v>153565290.51</v>
      </c>
      <c r="I6" s="33">
        <v>207049150.21161032</v>
      </c>
      <c r="J6" s="50">
        <v>36538085.33146065</v>
      </c>
      <c r="K6" s="33">
        <f>+I6+J6</f>
        <v>243587235.54307097</v>
      </c>
      <c r="L6" s="33">
        <v>157293274.034206</v>
      </c>
      <c r="M6" s="33">
        <v>98656531.13</v>
      </c>
      <c r="N6" s="13"/>
      <c r="O6" s="13"/>
      <c r="P6" s="13"/>
      <c r="Q6" s="26"/>
      <c r="R6" s="27"/>
    </row>
    <row r="7" spans="1:18" ht="29.25" customHeight="1" outlineLevel="1">
      <c r="A7" s="44" t="s">
        <v>10</v>
      </c>
      <c r="B7" s="45" t="s">
        <v>8</v>
      </c>
      <c r="C7" s="6">
        <v>1144687261</v>
      </c>
      <c r="D7" s="6">
        <v>202003636</v>
      </c>
      <c r="E7" s="33">
        <f>+C7+D7</f>
        <v>1346690897</v>
      </c>
      <c r="F7" s="33">
        <v>66060750.08</v>
      </c>
      <c r="G7" s="33">
        <v>99395056.07</v>
      </c>
      <c r="H7" s="33">
        <f>F7+G7</f>
        <v>165455806.14999998</v>
      </c>
      <c r="I7" s="33">
        <v>171099545.60168502</v>
      </c>
      <c r="J7" s="50">
        <v>30194037.45912088</v>
      </c>
      <c r="K7" s="33">
        <f>+I7+J7</f>
        <v>201293583.0608059</v>
      </c>
      <c r="L7" s="33">
        <v>128025864.608777</v>
      </c>
      <c r="M7" s="33">
        <v>66419687.18</v>
      </c>
      <c r="N7" s="13"/>
      <c r="O7" s="13"/>
      <c r="P7" s="13"/>
      <c r="Q7" s="26"/>
      <c r="R7" s="27"/>
    </row>
    <row r="8" spans="1:18" s="14" customFormat="1" ht="29.25" customHeight="1">
      <c r="A8" s="43" t="s">
        <v>11</v>
      </c>
      <c r="B8" s="39" t="s">
        <v>8</v>
      </c>
      <c r="C8" s="24">
        <f>C9+C10</f>
        <v>1504824141</v>
      </c>
      <c r="D8" s="24">
        <f aca="true" t="shared" si="1" ref="D8:M8">D9+D10</f>
        <v>265557204</v>
      </c>
      <c r="E8" s="24">
        <f t="shared" si="1"/>
        <v>1770381345</v>
      </c>
      <c r="F8" s="24">
        <f t="shared" si="1"/>
        <v>84058553.15</v>
      </c>
      <c r="G8" s="24">
        <f t="shared" si="1"/>
        <v>63434344.11</v>
      </c>
      <c r="H8" s="24">
        <f>H9+H10</f>
        <v>147492897.26</v>
      </c>
      <c r="I8" s="24">
        <f t="shared" si="1"/>
        <v>113273995.90214577</v>
      </c>
      <c r="J8" s="24">
        <f t="shared" si="1"/>
        <v>19989528.68861396</v>
      </c>
      <c r="K8" s="24">
        <f t="shared" si="1"/>
        <v>133263524.59075972</v>
      </c>
      <c r="L8" s="24">
        <f t="shared" si="1"/>
        <v>82642305.5</v>
      </c>
      <c r="M8" s="24">
        <f t="shared" si="1"/>
        <v>34538692.02</v>
      </c>
      <c r="N8" s="13"/>
      <c r="O8" s="13"/>
      <c r="P8" s="13"/>
      <c r="Q8" s="13"/>
      <c r="R8" s="27"/>
    </row>
    <row r="9" spans="1:19" ht="29.25" customHeight="1" outlineLevel="1">
      <c r="A9" s="44" t="s">
        <v>9</v>
      </c>
      <c r="B9" s="45" t="s">
        <v>8</v>
      </c>
      <c r="C9" s="6">
        <v>371204258</v>
      </c>
      <c r="D9" s="6">
        <v>65506635</v>
      </c>
      <c r="E9" s="33">
        <f aca="true" t="shared" si="2" ref="E9:E10">+C9+D9</f>
        <v>436710893</v>
      </c>
      <c r="F9" s="33">
        <v>21007511.39</v>
      </c>
      <c r="G9" s="33">
        <v>10744080.09</v>
      </c>
      <c r="H9" s="33">
        <f>F9+G9</f>
        <v>31751591.48</v>
      </c>
      <c r="I9" s="33">
        <v>14736085.434343494</v>
      </c>
      <c r="J9" s="50">
        <v>2600485.664884146</v>
      </c>
      <c r="K9" s="33">
        <f>+I9+J9</f>
        <v>17336571.09922764</v>
      </c>
      <c r="L9" s="33">
        <v>14044324.409999998</v>
      </c>
      <c r="M9" s="33">
        <v>11106979.35</v>
      </c>
      <c r="N9" s="13"/>
      <c r="O9" s="13"/>
      <c r="P9" s="13"/>
      <c r="Q9" s="26"/>
      <c r="R9" s="27"/>
      <c r="S9" s="16"/>
    </row>
    <row r="10" spans="1:19" ht="29.25" customHeight="1" outlineLevel="1">
      <c r="A10" s="44" t="s">
        <v>10</v>
      </c>
      <c r="B10" s="45" t="s">
        <v>8</v>
      </c>
      <c r="C10" s="6">
        <v>1133619883</v>
      </c>
      <c r="D10" s="6">
        <v>200050569</v>
      </c>
      <c r="E10" s="33">
        <f t="shared" si="2"/>
        <v>1333670452</v>
      </c>
      <c r="F10" s="33">
        <v>63051041.76</v>
      </c>
      <c r="G10" s="33">
        <v>52690264.02</v>
      </c>
      <c r="H10" s="33">
        <f>F10+G10</f>
        <v>115741305.78</v>
      </c>
      <c r="I10" s="33">
        <v>98537910.46780227</v>
      </c>
      <c r="J10" s="50">
        <v>17389043.023729812</v>
      </c>
      <c r="K10" s="33">
        <f>+I10+J10</f>
        <v>115926953.49153209</v>
      </c>
      <c r="L10" s="33">
        <v>68597981.09</v>
      </c>
      <c r="M10" s="33">
        <v>23431712.67</v>
      </c>
      <c r="N10" s="13"/>
      <c r="O10" s="13"/>
      <c r="P10" s="13"/>
      <c r="Q10" s="26"/>
      <c r="R10" s="27"/>
      <c r="S10" s="16"/>
    </row>
    <row r="11" spans="1:19" s="14" customFormat="1" ht="29.25" customHeight="1">
      <c r="A11" s="43" t="s">
        <v>12</v>
      </c>
      <c r="B11" s="39" t="s">
        <v>8</v>
      </c>
      <c r="C11" s="24">
        <f>C12+C13</f>
        <v>596000681</v>
      </c>
      <c r="D11" s="24">
        <f aca="true" t="shared" si="3" ref="D11:M11">D12+D13</f>
        <v>105176593</v>
      </c>
      <c r="E11" s="24">
        <f t="shared" si="3"/>
        <v>701177274</v>
      </c>
      <c r="F11" s="24">
        <f t="shared" si="3"/>
        <v>31800160.509999998</v>
      </c>
      <c r="G11" s="24">
        <f t="shared" si="3"/>
        <v>0</v>
      </c>
      <c r="H11" s="24">
        <f t="shared" si="3"/>
        <v>31800160.509999998</v>
      </c>
      <c r="I11" s="24">
        <f t="shared" si="3"/>
        <v>80203092.23254007</v>
      </c>
      <c r="J11" s="24">
        <f t="shared" si="3"/>
        <v>14153486.864565894</v>
      </c>
      <c r="K11" s="24">
        <f t="shared" si="3"/>
        <v>94356579.09710597</v>
      </c>
      <c r="L11" s="24">
        <f t="shared" si="3"/>
        <v>0</v>
      </c>
      <c r="M11" s="24">
        <f t="shared" si="3"/>
        <v>0</v>
      </c>
      <c r="N11" s="13"/>
      <c r="O11" s="13"/>
      <c r="P11" s="13"/>
      <c r="Q11" s="13"/>
      <c r="R11" s="27"/>
      <c r="S11" s="16"/>
    </row>
    <row r="12" spans="1:19" s="17" customFormat="1" ht="29.25" customHeight="1">
      <c r="A12" s="44" t="s">
        <v>13</v>
      </c>
      <c r="B12" s="45" t="s">
        <v>8</v>
      </c>
      <c r="C12" s="6">
        <v>243381138</v>
      </c>
      <c r="D12" s="6">
        <v>42949613</v>
      </c>
      <c r="E12" s="33">
        <f aca="true" t="shared" si="4" ref="E12:E20">+C12+D12</f>
        <v>286330751</v>
      </c>
      <c r="F12" s="33">
        <v>13154750.53</v>
      </c>
      <c r="G12" s="33">
        <v>0</v>
      </c>
      <c r="H12" s="33">
        <f>F12+G12</f>
        <v>13154750.53</v>
      </c>
      <c r="I12" s="33">
        <v>0</v>
      </c>
      <c r="J12" s="51">
        <v>0</v>
      </c>
      <c r="K12" s="33">
        <f>+I12+J12</f>
        <v>0</v>
      </c>
      <c r="L12" s="34">
        <v>0</v>
      </c>
      <c r="M12" s="55">
        <v>0</v>
      </c>
      <c r="N12" s="13"/>
      <c r="O12" s="13"/>
      <c r="P12" s="13"/>
      <c r="Q12" s="13"/>
      <c r="R12" s="27"/>
      <c r="S12" s="16"/>
    </row>
    <row r="13" spans="1:20" s="14" customFormat="1" ht="29.25" customHeight="1">
      <c r="A13" s="44" t="s">
        <v>14</v>
      </c>
      <c r="B13" s="45" t="s">
        <v>8</v>
      </c>
      <c r="C13" s="6">
        <v>352619543</v>
      </c>
      <c r="D13" s="6">
        <v>62226980</v>
      </c>
      <c r="E13" s="33">
        <f t="shared" si="4"/>
        <v>414846523</v>
      </c>
      <c r="F13" s="33">
        <v>18645409.98</v>
      </c>
      <c r="G13" s="33">
        <v>0</v>
      </c>
      <c r="H13" s="33">
        <f>F13+G13</f>
        <v>18645409.98</v>
      </c>
      <c r="I13" s="33">
        <v>80203092.23254007</v>
      </c>
      <c r="J13" s="50">
        <v>14153486.864565894</v>
      </c>
      <c r="K13" s="33">
        <f>+I13+J13</f>
        <v>94356579.09710597</v>
      </c>
      <c r="L13" s="33">
        <v>0</v>
      </c>
      <c r="M13" s="56">
        <v>0</v>
      </c>
      <c r="N13" s="13"/>
      <c r="O13" s="13"/>
      <c r="P13" s="13"/>
      <c r="Q13" s="26"/>
      <c r="R13" s="27"/>
      <c r="S13" s="16"/>
      <c r="T13" s="25"/>
    </row>
    <row r="14" spans="1:19" s="17" customFormat="1" ht="29.25" customHeight="1">
      <c r="A14" s="43" t="s">
        <v>15</v>
      </c>
      <c r="B14" s="39" t="s">
        <v>8</v>
      </c>
      <c r="C14" s="24">
        <v>1311704793</v>
      </c>
      <c r="D14" s="24">
        <v>231477320</v>
      </c>
      <c r="E14" s="24">
        <v>1543182113</v>
      </c>
      <c r="F14" s="24">
        <v>74417502.8</v>
      </c>
      <c r="G14" s="24">
        <v>93758454.81</v>
      </c>
      <c r="H14" s="24">
        <f>F14+G14</f>
        <v>168175957.61</v>
      </c>
      <c r="I14" s="24">
        <v>313279961.21814567</v>
      </c>
      <c r="J14" s="24">
        <v>55284699.03849629</v>
      </c>
      <c r="K14" s="24">
        <f>+I14+J14</f>
        <v>368564660.256642</v>
      </c>
      <c r="L14" s="24">
        <v>120898605.917609</v>
      </c>
      <c r="M14" s="24">
        <v>56363297.09</v>
      </c>
      <c r="N14" s="13"/>
      <c r="O14" s="13"/>
      <c r="P14" s="13"/>
      <c r="Q14" s="26"/>
      <c r="R14" s="27"/>
      <c r="S14" s="16"/>
    </row>
    <row r="15" spans="1:19" s="17" customFormat="1" ht="29.25" customHeight="1">
      <c r="A15" s="46" t="s">
        <v>16</v>
      </c>
      <c r="B15" s="39" t="s">
        <v>8</v>
      </c>
      <c r="C15" s="24">
        <v>938665315</v>
      </c>
      <c r="D15" s="24">
        <v>153582762</v>
      </c>
      <c r="E15" s="24">
        <f t="shared" si="4"/>
        <v>1092248077</v>
      </c>
      <c r="F15" s="24">
        <v>69457691.37</v>
      </c>
      <c r="G15" s="24">
        <v>185925051.01</v>
      </c>
      <c r="H15" s="24">
        <f aca="true" t="shared" si="5" ref="H15:H19">F15+G15</f>
        <v>255382742.38</v>
      </c>
      <c r="I15" s="24">
        <v>291399632.8217621</v>
      </c>
      <c r="J15" s="24">
        <v>45172775.16964388</v>
      </c>
      <c r="K15" s="24">
        <f aca="true" t="shared" si="6" ref="K15:K19">+I15+J15</f>
        <v>336572407.99140596</v>
      </c>
      <c r="L15" s="24">
        <v>238535151.46278</v>
      </c>
      <c r="M15" s="24">
        <v>130663671.29999998</v>
      </c>
      <c r="N15" s="13"/>
      <c r="O15" s="13"/>
      <c r="P15" s="13"/>
      <c r="Q15" s="26"/>
      <c r="R15" s="27"/>
      <c r="S15" s="16"/>
    </row>
    <row r="16" spans="1:19" s="17" customFormat="1" ht="29.25" customHeight="1">
      <c r="A16" s="43" t="s">
        <v>17</v>
      </c>
      <c r="B16" s="45" t="s">
        <v>8</v>
      </c>
      <c r="C16" s="24">
        <v>1079615516</v>
      </c>
      <c r="D16" s="24">
        <v>190520387</v>
      </c>
      <c r="E16" s="24">
        <f t="shared" si="4"/>
        <v>1270135903</v>
      </c>
      <c r="F16" s="24">
        <v>74173076.13</v>
      </c>
      <c r="G16" s="24">
        <v>254454967.21</v>
      </c>
      <c r="H16" s="24">
        <f t="shared" si="5"/>
        <v>328628043.34000003</v>
      </c>
      <c r="I16" s="24">
        <v>314372117.8780767</v>
      </c>
      <c r="J16" s="24">
        <v>55477432.56671941</v>
      </c>
      <c r="K16" s="24">
        <f t="shared" si="6"/>
        <v>369849550.4447961</v>
      </c>
      <c r="L16" s="24">
        <f>302655609.410867+41569345.39</f>
        <v>344224954.80086696</v>
      </c>
      <c r="M16" s="24">
        <v>205479323.49</v>
      </c>
      <c r="N16" s="13"/>
      <c r="O16" s="13"/>
      <c r="P16" s="13"/>
      <c r="Q16" s="26"/>
      <c r="R16" s="27"/>
      <c r="S16" s="16"/>
    </row>
    <row r="17" spans="1:19" s="17" customFormat="1" ht="29.25" customHeight="1">
      <c r="A17" s="47" t="s">
        <v>18</v>
      </c>
      <c r="B17" s="45" t="s">
        <v>8</v>
      </c>
      <c r="C17" s="24">
        <v>102000000</v>
      </c>
      <c r="D17" s="24">
        <v>0</v>
      </c>
      <c r="E17" s="24">
        <f t="shared" si="4"/>
        <v>102000000</v>
      </c>
      <c r="F17" s="24">
        <v>8670000</v>
      </c>
      <c r="G17" s="24">
        <v>92530762.33</v>
      </c>
      <c r="H17" s="24">
        <f t="shared" si="5"/>
        <v>101200762.33</v>
      </c>
      <c r="I17" s="24">
        <v>86700000.00000001</v>
      </c>
      <c r="J17" s="24">
        <v>15300000.000000002</v>
      </c>
      <c r="K17" s="24">
        <f t="shared" si="6"/>
        <v>102000000.00000001</v>
      </c>
      <c r="L17" s="24">
        <v>95335762.33</v>
      </c>
      <c r="M17" s="24">
        <v>95335762.33</v>
      </c>
      <c r="N17" s="36"/>
      <c r="O17" s="36"/>
      <c r="P17" s="36"/>
      <c r="Q17" s="13"/>
      <c r="R17" s="27"/>
      <c r="S17" s="16"/>
    </row>
    <row r="18" spans="1:19" s="17" customFormat="1" ht="29.25" customHeight="1">
      <c r="A18" s="43" t="s">
        <v>19</v>
      </c>
      <c r="B18" s="39" t="s">
        <v>8</v>
      </c>
      <c r="C18" s="24">
        <v>285531663</v>
      </c>
      <c r="D18" s="24">
        <v>50387942</v>
      </c>
      <c r="E18" s="24">
        <f t="shared" si="4"/>
        <v>335919605</v>
      </c>
      <c r="F18" s="24">
        <v>15304104.675</v>
      </c>
      <c r="G18" s="24">
        <v>12469840.68</v>
      </c>
      <c r="H18" s="24">
        <f t="shared" si="5"/>
        <v>27773945.355</v>
      </c>
      <c r="I18" s="24">
        <v>28245045.019196425</v>
      </c>
      <c r="J18" s="24">
        <v>4984419.709269957</v>
      </c>
      <c r="K18" s="24">
        <f t="shared" si="6"/>
        <v>33229464.72846638</v>
      </c>
      <c r="L18" s="24">
        <v>16270154.7</v>
      </c>
      <c r="M18" s="24">
        <v>6606576.12</v>
      </c>
      <c r="N18" s="36"/>
      <c r="O18" s="36"/>
      <c r="P18" s="36"/>
      <c r="Q18" s="26"/>
      <c r="R18" s="27"/>
      <c r="S18" s="16"/>
    </row>
    <row r="19" spans="1:19" s="17" customFormat="1" ht="29.25" customHeight="1">
      <c r="A19" s="43" t="s">
        <v>20</v>
      </c>
      <c r="B19" s="39" t="s">
        <v>8</v>
      </c>
      <c r="C19" s="24">
        <v>104815264</v>
      </c>
      <c r="D19" s="24">
        <v>18496812</v>
      </c>
      <c r="E19" s="24">
        <f t="shared" si="4"/>
        <v>123312076</v>
      </c>
      <c r="F19" s="24">
        <v>11529679.040000001</v>
      </c>
      <c r="G19" s="24">
        <v>34527900.76</v>
      </c>
      <c r="H19" s="24">
        <f t="shared" si="5"/>
        <v>46057579.8</v>
      </c>
      <c r="I19" s="24">
        <v>46986962.535737485</v>
      </c>
      <c r="J19" s="24">
        <v>8291816.91807132</v>
      </c>
      <c r="K19" s="24">
        <f t="shared" si="6"/>
        <v>55278779.45380881</v>
      </c>
      <c r="L19" s="24">
        <v>41994853.86</v>
      </c>
      <c r="M19" s="24">
        <v>28256914.94</v>
      </c>
      <c r="N19" s="36"/>
      <c r="O19" s="36"/>
      <c r="P19" s="36"/>
      <c r="Q19" s="26"/>
      <c r="R19" s="27"/>
      <c r="S19" s="16"/>
    </row>
    <row r="20" spans="1:19" s="14" customFormat="1" ht="29.25" customHeight="1">
      <c r="A20" s="61" t="s">
        <v>21</v>
      </c>
      <c r="B20" s="62"/>
      <c r="C20" s="24">
        <f>+C5+C8+C11+C14+C15+C16+C17+C18+C19</f>
        <v>7527606541</v>
      </c>
      <c r="D20" s="24">
        <f>+D5+D8+D11+D14+D15+D16+D17+D18+D19</f>
        <v>1298337112</v>
      </c>
      <c r="E20" s="24">
        <f t="shared" si="4"/>
        <v>8825943653</v>
      </c>
      <c r="F20" s="24">
        <f>+F5+F8+F11+F14+F15+F16+F17+F18+F19</f>
        <v>468576645.725</v>
      </c>
      <c r="G20" s="24">
        <f>+G5+G8+G11+G14+G15+G16+G17+G18+G19</f>
        <v>956956539.52</v>
      </c>
      <c r="H20" s="24">
        <f>+H5+H8+H11+H14+H15+H16+H17+H18+H19</f>
        <v>1425533185.245</v>
      </c>
      <c r="I20" s="24">
        <f>+I5+I8+I11+I14+I15+I16+I17+I18+I19</f>
        <v>1652609503.4208994</v>
      </c>
      <c r="J20" s="24">
        <f aca="true" t="shared" si="7" ref="J20:K20">+J5+J8+J11+J14+J15+J16+J17+J18+J19</f>
        <v>285386281.74596226</v>
      </c>
      <c r="K20" s="24">
        <f t="shared" si="7"/>
        <v>1937995785.1668618</v>
      </c>
      <c r="L20" s="24">
        <f>+L5+L8+L11+L14+L15+L16+L17+L18+L19</f>
        <v>1225220927.214239</v>
      </c>
      <c r="M20" s="24">
        <f>+M5+M8+M11+M14+M15+M16+M17+M18+M19</f>
        <v>722320455.6000001</v>
      </c>
      <c r="N20" s="35">
        <f>K20/E20</f>
        <v>0.2195794423079195</v>
      </c>
      <c r="O20" s="36"/>
      <c r="P20" s="36"/>
      <c r="Q20" s="13"/>
      <c r="R20" s="27"/>
      <c r="S20" s="15"/>
    </row>
    <row r="21" spans="1:16" s="14" customFormat="1" ht="29.25" customHeight="1">
      <c r="A21" s="1" t="s">
        <v>22</v>
      </c>
      <c r="B21" s="1"/>
      <c r="C21" s="40">
        <v>7527606541</v>
      </c>
      <c r="D21" s="40">
        <v>1298337112</v>
      </c>
      <c r="E21" s="40">
        <v>8825943653</v>
      </c>
      <c r="F21" s="40">
        <v>427809945.20625</v>
      </c>
      <c r="G21" s="40">
        <v>767000550.5</v>
      </c>
      <c r="H21" s="52"/>
      <c r="I21" s="48">
        <v>1391736023.71541</v>
      </c>
      <c r="J21" s="49">
        <v>240244809.48459</v>
      </c>
      <c r="K21" s="40">
        <v>1631980833.2</v>
      </c>
      <c r="L21" s="40">
        <v>1018471209.44</v>
      </c>
      <c r="M21" s="40">
        <v>722320455.6000001</v>
      </c>
      <c r="N21" s="35"/>
      <c r="O21" s="37"/>
      <c r="P21" s="37"/>
    </row>
    <row r="22" spans="1:17" s="14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5"/>
      <c r="O22" s="38"/>
      <c r="P22" s="36"/>
      <c r="Q22" s="13"/>
    </row>
    <row r="23" spans="1:16" s="14" customFormat="1" ht="29.25" customHeight="1">
      <c r="A23" s="1"/>
      <c r="B23" s="1"/>
      <c r="C23" s="4"/>
      <c r="D23" s="4"/>
      <c r="E23" s="4"/>
      <c r="F23" s="4"/>
      <c r="G23" s="28"/>
      <c r="H23" s="4"/>
      <c r="I23" s="40"/>
      <c r="J23" s="40"/>
      <c r="K23" s="40"/>
      <c r="L23" s="40">
        <f>+L20-L22</f>
        <v>1225220927.214239</v>
      </c>
      <c r="M23" s="4"/>
      <c r="N23" s="37"/>
      <c r="O23" s="37"/>
      <c r="P23" s="37"/>
    </row>
    <row r="24" spans="1:16" s="14" customFormat="1" ht="29.25" customHeight="1">
      <c r="A24" s="1"/>
      <c r="B24" s="1"/>
      <c r="C24" s="4"/>
      <c r="D24" s="4"/>
      <c r="E24" s="4"/>
      <c r="F24" s="4"/>
      <c r="G24" s="28">
        <f>+G20-G22</f>
        <v>956956539.52</v>
      </c>
      <c r="H24" s="4"/>
      <c r="I24" s="41"/>
      <c r="J24" s="40"/>
      <c r="K24" s="40"/>
      <c r="L24" s="42"/>
      <c r="M24" s="42"/>
      <c r="N24" s="37"/>
      <c r="O24" s="37"/>
      <c r="P24" s="37"/>
    </row>
    <row r="25" spans="1:16" s="14" customFormat="1" ht="29.25" customHeight="1">
      <c r="A25" s="1"/>
      <c r="B25" s="1"/>
      <c r="C25" s="4"/>
      <c r="D25" s="4"/>
      <c r="E25" s="4"/>
      <c r="F25" s="4"/>
      <c r="G25" s="28"/>
      <c r="H25" s="4"/>
      <c r="I25" s="18"/>
      <c r="J25" s="4"/>
      <c r="K25" s="4"/>
      <c r="L25" s="21"/>
      <c r="M25" s="7"/>
      <c r="N25" s="37"/>
      <c r="O25" s="37"/>
      <c r="P25" s="37"/>
    </row>
    <row r="26" spans="1:16" s="14" customFormat="1" ht="29.25" customHeight="1">
      <c r="A26" s="1"/>
      <c r="B26" s="1"/>
      <c r="C26" s="4"/>
      <c r="D26" s="4"/>
      <c r="E26" s="4"/>
      <c r="F26" s="4"/>
      <c r="G26" s="4"/>
      <c r="H26" s="4"/>
      <c r="I26" s="18"/>
      <c r="J26" s="4"/>
      <c r="K26" s="4"/>
      <c r="L26" s="21"/>
      <c r="M26" s="7"/>
      <c r="N26" s="37"/>
      <c r="O26" s="37"/>
      <c r="P26" s="37"/>
    </row>
    <row r="27" spans="1:16" s="14" customFormat="1" ht="29.25" customHeight="1">
      <c r="A27" s="1"/>
      <c r="B27" s="1"/>
      <c r="C27" s="4"/>
      <c r="D27" s="4"/>
      <c r="E27" s="4"/>
      <c r="F27" s="4"/>
      <c r="G27" s="4"/>
      <c r="H27" s="4"/>
      <c r="I27" s="18"/>
      <c r="J27" s="4"/>
      <c r="K27" s="4"/>
      <c r="L27" s="21"/>
      <c r="M27" s="7"/>
      <c r="N27" s="37"/>
      <c r="O27" s="37"/>
      <c r="P27" s="37"/>
    </row>
    <row r="28" spans="1:16" s="14" customFormat="1" ht="29.25" customHeight="1">
      <c r="A28" s="1"/>
      <c r="B28" s="1"/>
      <c r="C28" s="5"/>
      <c r="D28" s="5"/>
      <c r="E28" s="5"/>
      <c r="F28" s="5"/>
      <c r="G28" s="5"/>
      <c r="H28" s="5"/>
      <c r="I28" s="15"/>
      <c r="J28" s="15"/>
      <c r="K28" s="19"/>
      <c r="L28" s="21"/>
      <c r="M28" s="7"/>
      <c r="N28" s="37"/>
      <c r="O28" s="37"/>
      <c r="P28" s="37"/>
    </row>
    <row r="29" spans="1:16" s="14" customFormat="1" ht="29.25" customHeight="1">
      <c r="A29" s="1"/>
      <c r="B29" s="1"/>
      <c r="C29" s="5"/>
      <c r="D29" s="5"/>
      <c r="E29" s="5"/>
      <c r="F29" s="5"/>
      <c r="G29" s="5"/>
      <c r="H29" s="5"/>
      <c r="I29" s="15"/>
      <c r="J29" s="15"/>
      <c r="K29" s="20"/>
      <c r="L29" s="21"/>
      <c r="M29" s="7"/>
      <c r="N29" s="37"/>
      <c r="O29" s="37"/>
      <c r="P29" s="37"/>
    </row>
    <row r="30" ht="12.75">
      <c r="K30" s="20"/>
    </row>
    <row r="31" ht="12.75">
      <c r="K31" s="20"/>
    </row>
    <row r="32" ht="12.75">
      <c r="K32" s="20"/>
    </row>
    <row r="33" ht="12.75">
      <c r="K33" s="20"/>
    </row>
    <row r="34" ht="12.75">
      <c r="K34" s="20"/>
    </row>
    <row r="35" ht="12.75">
      <c r="K35" s="20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2017-12-06T12:41:41Z</cp:lastPrinted>
  <dcterms:created xsi:type="dcterms:W3CDTF">2007-11-29T09:10:22Z</dcterms:created>
  <dcterms:modified xsi:type="dcterms:W3CDTF">2018-07-13T14:08:20Z</dcterms:modified>
  <cp:category/>
  <cp:version/>
  <cp:contentType/>
  <cp:contentStatus/>
</cp:coreProperties>
</file>