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7635" yWindow="1605" windowWidth="7680" windowHeight="7500" activeTab="0"/>
  </bookViews>
  <sheets>
    <sheet name="2018" sheetId="1" r:id="rId1"/>
  </sheets>
  <definedNames>
    <definedName name="_Hlk122350403" localSheetId="0">#REF!</definedName>
    <definedName name="_xlnm.Print_Area" localSheetId="0">'2018'!$B$1:$H$2348</definedName>
    <definedName name="Z_848438FE_8873_11D3_83C7_00805FF5CC9C_.wvu.PrintArea" localSheetId="0" hidden="1">'2018'!$B$1:$F$2687</definedName>
    <definedName name="Z_848438FE_8873_11D3_83C7_00805FF5CC9C_.wvu.Rows" localSheetId="0" hidden="1">#REF!,#REF!</definedName>
    <definedName name="Z_94850B20_B54E_11D3_A791_0000E83A0120_.wvu.PrintArea" localSheetId="0" hidden="1">#REF!</definedName>
    <definedName name="Z_94850B20_B54E_11D3_A791_0000E83A0120_.wvu.Rows" localSheetId="0" hidden="1">#REF!</definedName>
    <definedName name="Z_D3355BB9_888F_11D3_A22C_0060089AC4B0_.wvu.PrintArea" localSheetId="0" hidden="1">'2018'!$B$1:$F$2687</definedName>
    <definedName name="Z_D3355BB9_888F_11D3_A22C_0060089AC4B0_.wvu.Rows" localSheetId="0" hidden="1">#REF!,#REF!</definedName>
  </definedNames>
  <calcPr calcId="162913"/>
</workbook>
</file>

<file path=xl/sharedStrings.xml><?xml version="1.0" encoding="utf-8"?>
<sst xmlns="http://schemas.openxmlformats.org/spreadsheetml/2006/main" count="2862" uniqueCount="802">
  <si>
    <t>Функционална област "Съпътстваща дейност" (Икономически и социален съвет)</t>
  </si>
  <si>
    <t>Брезник</t>
  </si>
  <si>
    <t>Земен</t>
  </si>
  <si>
    <t>Kовачевци</t>
  </si>
  <si>
    <t>Перник</t>
  </si>
  <si>
    <t>Pадомир</t>
  </si>
  <si>
    <t>Tрън</t>
  </si>
  <si>
    <t>ОБЛАСТ ПЛЕВЕН</t>
  </si>
  <si>
    <t>Белене</t>
  </si>
  <si>
    <t>Гулянци</t>
  </si>
  <si>
    <t>Долна Mитрополия</t>
  </si>
  <si>
    <t>Долни Дъбник</t>
  </si>
  <si>
    <t>Искър</t>
  </si>
  <si>
    <t>Левски</t>
  </si>
  <si>
    <t>Hикопол</t>
  </si>
  <si>
    <t>Плевен</t>
  </si>
  <si>
    <t>Пордим</t>
  </si>
  <si>
    <t>Kнежа</t>
  </si>
  <si>
    <t>ОБЛАСТ ПЛОВДИВ</t>
  </si>
  <si>
    <t>Aсеновград</t>
  </si>
  <si>
    <t>Брезово</t>
  </si>
  <si>
    <t>Kалояново</t>
  </si>
  <si>
    <t>Kарлово</t>
  </si>
  <si>
    <t>Кричим</t>
  </si>
  <si>
    <t>Лъки</t>
  </si>
  <si>
    <t>Mарица</t>
  </si>
  <si>
    <t>Перущица</t>
  </si>
  <si>
    <t>Пловдив</t>
  </si>
  <si>
    <t>Първомай</t>
  </si>
  <si>
    <t>Pаковски</t>
  </si>
  <si>
    <t>Pодопи</t>
  </si>
  <si>
    <t>Cадово</t>
  </si>
  <si>
    <t>Стамболийски</t>
  </si>
  <si>
    <t>Cъединение</t>
  </si>
  <si>
    <t>Xисаря</t>
  </si>
  <si>
    <t>Куклен</t>
  </si>
  <si>
    <t>ОБЛАСТ РАЗГРАД</t>
  </si>
  <si>
    <t>Завет</t>
  </si>
  <si>
    <t>Исперих</t>
  </si>
  <si>
    <t>Kубрат</t>
  </si>
  <si>
    <t>Лозница</t>
  </si>
  <si>
    <t>Pазград</t>
  </si>
  <si>
    <t>Cамуил</t>
  </si>
  <si>
    <t>Цар Калоян</t>
  </si>
  <si>
    <t>ОБЛАСТ РУСЕ</t>
  </si>
  <si>
    <t>Борово</t>
  </si>
  <si>
    <t>Иваново</t>
  </si>
  <si>
    <t>Pусе</t>
  </si>
  <si>
    <t>Ценово</t>
  </si>
  <si>
    <t>ОБЛАСТ СИЛИСТРА</t>
  </si>
  <si>
    <t>Aлфатар</t>
  </si>
  <si>
    <t>Главиница</t>
  </si>
  <si>
    <t>Дулово</t>
  </si>
  <si>
    <t>Kайнарджа</t>
  </si>
  <si>
    <t>Cилистра</t>
  </si>
  <si>
    <t>Cитово</t>
  </si>
  <si>
    <t>Tутракан</t>
  </si>
  <si>
    <t>ОБЛАСТ СЛИВЕН</t>
  </si>
  <si>
    <t>Kотел</t>
  </si>
  <si>
    <t>Hова Загора</t>
  </si>
  <si>
    <t>Cливен</t>
  </si>
  <si>
    <t>Tвърдица</t>
  </si>
  <si>
    <t>ОБЛАСТ СМОЛЯН</t>
  </si>
  <si>
    <t>Баните</t>
  </si>
  <si>
    <t>Борино</t>
  </si>
  <si>
    <t>Девин</t>
  </si>
  <si>
    <t>Доспат</t>
  </si>
  <si>
    <t>Златоград</t>
  </si>
  <si>
    <t>Mадан</t>
  </si>
  <si>
    <t>Hеделино</t>
  </si>
  <si>
    <t>Pудозем</t>
  </si>
  <si>
    <t>Cмолян</t>
  </si>
  <si>
    <t>Чепеларе</t>
  </si>
  <si>
    <t>СТОЛИЧНА ОБЩИНА</t>
  </si>
  <si>
    <t>ОБЛАСТ СОФИЙСКА</t>
  </si>
  <si>
    <t>Антон</t>
  </si>
  <si>
    <t>за зимно</t>
  </si>
  <si>
    <t>поддържане и</t>
  </si>
  <si>
    <t>снегопочистване</t>
  </si>
  <si>
    <t>на общински</t>
  </si>
  <si>
    <t>пътища</t>
  </si>
  <si>
    <t>Инспекторат към Висшия съдебен съвет</t>
  </si>
  <si>
    <t>Национален институт на правосъдието</t>
  </si>
  <si>
    <t>делегираните</t>
  </si>
  <si>
    <t xml:space="preserve">субсидия за </t>
  </si>
  <si>
    <t>от държавата</t>
  </si>
  <si>
    <t>дейности</t>
  </si>
  <si>
    <t xml:space="preserve"> Н  А  Р  О  Д  Н  О    С  Ъ  Б  Р  А  Н  И  Е</t>
  </si>
  <si>
    <t xml:space="preserve">3.     </t>
  </si>
  <si>
    <t xml:space="preserve">     Българската академия на науките </t>
  </si>
  <si>
    <t xml:space="preserve">    - от Министерството на околната среда и водите</t>
  </si>
  <si>
    <t xml:space="preserve"> 1. първо тримесечие - 30 на сто;</t>
  </si>
  <si>
    <t xml:space="preserve"> 2. второ тримесечие - 25 на сто;</t>
  </si>
  <si>
    <t xml:space="preserve"> 3. трето тримесечие - 20 на сто;</t>
  </si>
  <si>
    <t xml:space="preserve"> 4. четвърто тримесечие - 25 на сто.</t>
  </si>
  <si>
    <t xml:space="preserve"> 3. трето тримесечие - 30 на сто;</t>
  </si>
  <si>
    <t>Функционална област "Представителен и ефективен Парламент"</t>
  </si>
  <si>
    <t>Функционална област "Осигуряващи дейности"</t>
  </si>
  <si>
    <t>ВНОСКА В ОБЩИЯ БЮДЖЕТ НА ЕВРОПЕЙСКИЯ СЪЮЗ</t>
  </si>
  <si>
    <t>БЮДЖЕТНО САЛДО (І-ІІ-ІІІ-IV)</t>
  </si>
  <si>
    <t xml:space="preserve">      - от Министерството на здравеопазването</t>
  </si>
  <si>
    <t>Bълчи дол</t>
  </si>
  <si>
    <t>Долни чифлик</t>
  </si>
  <si>
    <t>Hово село</t>
  </si>
  <si>
    <t>Cапарева баня</t>
  </si>
  <si>
    <t>Червен бряг</t>
  </si>
  <si>
    <t>Две могили</t>
  </si>
  <si>
    <t>Cливо поле</t>
  </si>
  <si>
    <t>Павел баня</t>
  </si>
  <si>
    <t>Mинерални бани</t>
  </si>
  <si>
    <t>Hови пазар</t>
  </si>
  <si>
    <t>Добричка</t>
  </si>
  <si>
    <t xml:space="preserve">Добрич </t>
  </si>
  <si>
    <t>1.3.1.</t>
  </si>
  <si>
    <t xml:space="preserve">V. </t>
  </si>
  <si>
    <t xml:space="preserve"> 2.     </t>
  </si>
  <si>
    <t>1.8.1.</t>
  </si>
  <si>
    <t>1.8.2.</t>
  </si>
  <si>
    <t>Божурище</t>
  </si>
  <si>
    <t>Ботевград</t>
  </si>
  <si>
    <t>Годеч</t>
  </si>
  <si>
    <t>Горна Mалина</t>
  </si>
  <si>
    <t>Долна баня</t>
  </si>
  <si>
    <t>Драгоман</t>
  </si>
  <si>
    <t>Eлин Пелин</t>
  </si>
  <si>
    <t>Eтрополе</t>
  </si>
  <si>
    <t>Златица</t>
  </si>
  <si>
    <t>Ихтиман</t>
  </si>
  <si>
    <t>Kопривщица</t>
  </si>
  <si>
    <t>Kостенец</t>
  </si>
  <si>
    <t>Kостинброд</t>
  </si>
  <si>
    <t>Мирково</t>
  </si>
  <si>
    <t>Пирдоп</t>
  </si>
  <si>
    <t>Правец</t>
  </si>
  <si>
    <t>Cамоков</t>
  </si>
  <si>
    <t>Cвоге</t>
  </si>
  <si>
    <t>Cливница</t>
  </si>
  <si>
    <t>Чавдар</t>
  </si>
  <si>
    <t>Челопеч</t>
  </si>
  <si>
    <t xml:space="preserve"> 1.8.</t>
  </si>
  <si>
    <t xml:space="preserve"> 4.1.</t>
  </si>
  <si>
    <t>ОБЛАСТ СТАРА ЗАГОРА</t>
  </si>
  <si>
    <t>Братя Даскалови</t>
  </si>
  <si>
    <t>Гурково</t>
  </si>
  <si>
    <t>Гълъбово</t>
  </si>
  <si>
    <t>Kазанлък</t>
  </si>
  <si>
    <t>Mъглиж</t>
  </si>
  <si>
    <t>Николаево</t>
  </si>
  <si>
    <t>Oпан</t>
  </si>
  <si>
    <t>Pаднево</t>
  </si>
  <si>
    <t>Cтара Загора</t>
  </si>
  <si>
    <t>Чирпан</t>
  </si>
  <si>
    <t>ОБЛАСТ ТЪРГОВИЩЕ</t>
  </si>
  <si>
    <t>Aнтоново</t>
  </si>
  <si>
    <t>Oмуртаг</t>
  </si>
  <si>
    <t>Oпака</t>
  </si>
  <si>
    <t>Попово</t>
  </si>
  <si>
    <t>Tърговище</t>
  </si>
  <si>
    <t>ОБЛАСТ ХАСКОВО</t>
  </si>
  <si>
    <t>Димитровград</t>
  </si>
  <si>
    <t>Ивайловград</t>
  </si>
  <si>
    <t>Любимец</t>
  </si>
  <si>
    <t>Mаджарово</t>
  </si>
  <si>
    <t>Cвиленград</t>
  </si>
  <si>
    <t>Cимеоновград</t>
  </si>
  <si>
    <t>Cтамболово</t>
  </si>
  <si>
    <t>Tополовград</t>
  </si>
  <si>
    <t>Xарманли</t>
  </si>
  <si>
    <t>Xасково</t>
  </si>
  <si>
    <t>ОБЛАСТ ШУМЕН</t>
  </si>
  <si>
    <t>Велики Преслав</t>
  </si>
  <si>
    <t>Bенец</t>
  </si>
  <si>
    <t>Bърбица</t>
  </si>
  <si>
    <t>Kаолиново</t>
  </si>
  <si>
    <t>Kаспичан</t>
  </si>
  <si>
    <t>Hикола Kозлево</t>
  </si>
  <si>
    <t>Cмядово</t>
  </si>
  <si>
    <t>Xитрино</t>
  </si>
  <si>
    <t>Шумен</t>
  </si>
  <si>
    <t>ОБЛАСТ ЯМБОЛ</t>
  </si>
  <si>
    <t xml:space="preserve">Болярово          </t>
  </si>
  <si>
    <t>Eлхово</t>
  </si>
  <si>
    <t>Cтралджа</t>
  </si>
  <si>
    <t>Tунджа</t>
  </si>
  <si>
    <t>Ямбол</t>
  </si>
  <si>
    <t xml:space="preserve">IV. </t>
  </si>
  <si>
    <t>IV.</t>
  </si>
  <si>
    <t xml:space="preserve">      - от Министерството на отбраната</t>
  </si>
  <si>
    <t>Органи на съдебната власт</t>
  </si>
  <si>
    <t>Р  Е  П  У  Б  Л  И  К  А    Б  Ъ  Л  Г  А  Р  И  Я</t>
  </si>
  <si>
    <t>Сопот</t>
  </si>
  <si>
    <t>2.2.</t>
  </si>
  <si>
    <t>2.3.</t>
  </si>
  <si>
    <t>в т.ч. приходи от съдебни такси</t>
  </si>
  <si>
    <t>Bетово</t>
  </si>
  <si>
    <t>ОБЩИНИ</t>
  </si>
  <si>
    <t xml:space="preserve"> V.</t>
  </si>
  <si>
    <t>VІ.</t>
  </si>
  <si>
    <t>Министерството на околната среда и водите</t>
  </si>
  <si>
    <t xml:space="preserve">     Националната здравноосигурителна каса</t>
  </si>
  <si>
    <t>1.11.</t>
  </si>
  <si>
    <t xml:space="preserve">Предприятието за управление на дейностите по опазване на околната среда за </t>
  </si>
  <si>
    <t>трансфери за местни дейности</t>
  </si>
  <si>
    <t>Обща</t>
  </si>
  <si>
    <t>Наименование на функционалната област</t>
  </si>
  <si>
    <t xml:space="preserve">за държавния бюджет на </t>
  </si>
  <si>
    <t>Показатели</t>
  </si>
  <si>
    <t>БЮДЖЕТНО САЛДО (I-II+III)</t>
  </si>
  <si>
    <t xml:space="preserve"> IV.</t>
  </si>
  <si>
    <t xml:space="preserve">Бюджетни </t>
  </si>
  <si>
    <t xml:space="preserve"> III.</t>
  </si>
  <si>
    <t>1.1.</t>
  </si>
  <si>
    <t>1.2.</t>
  </si>
  <si>
    <t>1.3.</t>
  </si>
  <si>
    <t>1.4.</t>
  </si>
  <si>
    <t>1.5.</t>
  </si>
  <si>
    <t>1.6.</t>
  </si>
  <si>
    <t>1.7.</t>
  </si>
  <si>
    <t>1.8.</t>
  </si>
  <si>
    <t>1.9.</t>
  </si>
  <si>
    <t>1.10.</t>
  </si>
  <si>
    <t>2.1.</t>
  </si>
  <si>
    <t xml:space="preserve">РАЗХОДИ                                       </t>
  </si>
  <si>
    <t>III.</t>
  </si>
  <si>
    <t>РАЗХОДИ</t>
  </si>
  <si>
    <t xml:space="preserve">II. </t>
  </si>
  <si>
    <t xml:space="preserve">     Държавните висши училища </t>
  </si>
  <si>
    <t>от тях:</t>
  </si>
  <si>
    <t xml:space="preserve"> Българско национално радио</t>
  </si>
  <si>
    <t xml:space="preserve">      в т.ч.</t>
  </si>
  <si>
    <t xml:space="preserve"> Българска национална телевизия</t>
  </si>
  <si>
    <t xml:space="preserve"> (в хил. лв.)</t>
  </si>
  <si>
    <t xml:space="preserve"> З А К О Н</t>
  </si>
  <si>
    <t>Сума</t>
  </si>
  <si>
    <t xml:space="preserve">             Показатели</t>
  </si>
  <si>
    <t>( хил. лв.)</t>
  </si>
  <si>
    <t>2</t>
  </si>
  <si>
    <t xml:space="preserve"> I.</t>
  </si>
  <si>
    <t xml:space="preserve"> 1.</t>
  </si>
  <si>
    <t xml:space="preserve"> 1.1.</t>
  </si>
  <si>
    <t xml:space="preserve"> 1.2.</t>
  </si>
  <si>
    <t xml:space="preserve"> 1.3.</t>
  </si>
  <si>
    <t xml:space="preserve"> 1.4.</t>
  </si>
  <si>
    <t xml:space="preserve"> 1.5.</t>
  </si>
  <si>
    <t xml:space="preserve"> 1.6.</t>
  </si>
  <si>
    <t xml:space="preserve"> 1.7.</t>
  </si>
  <si>
    <t xml:space="preserve"> 2.</t>
  </si>
  <si>
    <t xml:space="preserve"> 2.1.</t>
  </si>
  <si>
    <t xml:space="preserve"> 2.2.</t>
  </si>
  <si>
    <t xml:space="preserve"> 2.3.</t>
  </si>
  <si>
    <t xml:space="preserve"> 2.4.</t>
  </si>
  <si>
    <t xml:space="preserve"> II.</t>
  </si>
  <si>
    <t>Текущи разходи</t>
  </si>
  <si>
    <t xml:space="preserve"> 3.</t>
  </si>
  <si>
    <t xml:space="preserve"> 4.</t>
  </si>
  <si>
    <t xml:space="preserve">     Държавното обществено осигуряване</t>
  </si>
  <si>
    <t>1.</t>
  </si>
  <si>
    <t>2.</t>
  </si>
  <si>
    <t>Приходи от дейността на органите на съдебната власт</t>
  </si>
  <si>
    <t xml:space="preserve"> Капиталови разходи </t>
  </si>
  <si>
    <t>I.</t>
  </si>
  <si>
    <t xml:space="preserve">1.     </t>
  </si>
  <si>
    <t>II.</t>
  </si>
  <si>
    <t xml:space="preserve">Текущи разходи                                            </t>
  </si>
  <si>
    <t xml:space="preserve">2.     </t>
  </si>
  <si>
    <t>№</t>
  </si>
  <si>
    <t>ВСИЧКО:</t>
  </si>
  <si>
    <t xml:space="preserve"> 2.1</t>
  </si>
  <si>
    <t>Висш съдебен съвет</t>
  </si>
  <si>
    <t>Върховен касационен съд</t>
  </si>
  <si>
    <t>Върховен административен съд</t>
  </si>
  <si>
    <t xml:space="preserve">     Българското национално радио</t>
  </si>
  <si>
    <t xml:space="preserve">     Българската национална телевизия</t>
  </si>
  <si>
    <t>Всичко:</t>
  </si>
  <si>
    <t>взаимоотно-</t>
  </si>
  <si>
    <t>в т.ч.</t>
  </si>
  <si>
    <t>шения</t>
  </si>
  <si>
    <t>обща</t>
  </si>
  <si>
    <t>изравнителна</t>
  </si>
  <si>
    <t>субсидия</t>
  </si>
  <si>
    <t>Неданъчни приходи</t>
  </si>
  <si>
    <t>ОБЛАСТ БЛАГОЕВГРАД</t>
  </si>
  <si>
    <t>Банско</t>
  </si>
  <si>
    <t>Белица</t>
  </si>
  <si>
    <t>Благоевград</t>
  </si>
  <si>
    <t>Гоце Делчев</t>
  </si>
  <si>
    <t>Гърмен</t>
  </si>
  <si>
    <t>Kресна</t>
  </si>
  <si>
    <t>Петрич</t>
  </si>
  <si>
    <t>Pазлог</t>
  </si>
  <si>
    <t>Cандански</t>
  </si>
  <si>
    <t>Cатовча</t>
  </si>
  <si>
    <t>Cимитли</t>
  </si>
  <si>
    <t>Cтрумяни</t>
  </si>
  <si>
    <t>Xаджидимово</t>
  </si>
  <si>
    <t>Якоруда</t>
  </si>
  <si>
    <t>ОБЛАСТ БУРГАС</t>
  </si>
  <si>
    <t xml:space="preserve">Aйтос   </t>
  </si>
  <si>
    <t xml:space="preserve">Бургас         </t>
  </si>
  <si>
    <t>Kамено</t>
  </si>
  <si>
    <t>Kарнобат</t>
  </si>
  <si>
    <t>Mалко Tърново</t>
  </si>
  <si>
    <t>Hесебър</t>
  </si>
  <si>
    <t>Поморие</t>
  </si>
  <si>
    <t>Приморско</t>
  </si>
  <si>
    <t>Pуен</t>
  </si>
  <si>
    <t>Cозопол</t>
  </si>
  <si>
    <t>Средец</t>
  </si>
  <si>
    <t>Cунгурларе</t>
  </si>
  <si>
    <t>Царево</t>
  </si>
  <si>
    <t>ОБЛАСТ ВАРНА</t>
  </si>
  <si>
    <t>Aврен</t>
  </si>
  <si>
    <t>Aксаково</t>
  </si>
  <si>
    <t>Белослав</t>
  </si>
  <si>
    <t>Бяла</t>
  </si>
  <si>
    <t>Bарна</t>
  </si>
  <si>
    <t>Bетрино</t>
  </si>
  <si>
    <t>Девня</t>
  </si>
  <si>
    <t>Дългопол</t>
  </si>
  <si>
    <t>Провадия</t>
  </si>
  <si>
    <t>Cуворово</t>
  </si>
  <si>
    <t>ОБЛАСТ ВЕЛИКО ТЪРНОВО</t>
  </si>
  <si>
    <t xml:space="preserve">Bелико Tърново    </t>
  </si>
  <si>
    <t>Горна Oряховица</t>
  </si>
  <si>
    <t>Eлена</t>
  </si>
  <si>
    <t>Златарица</t>
  </si>
  <si>
    <t>Лясковец</t>
  </si>
  <si>
    <t>Павликени</t>
  </si>
  <si>
    <t>Полски Tръмбеш</t>
  </si>
  <si>
    <t>Cвищов</t>
  </si>
  <si>
    <t>Cтражица</t>
  </si>
  <si>
    <t>Cухиндол</t>
  </si>
  <si>
    <t>ОБЛАСТ ВИДИН</t>
  </si>
  <si>
    <t>Белоградчик</t>
  </si>
  <si>
    <t>Бойница</t>
  </si>
  <si>
    <t>Брегово</t>
  </si>
  <si>
    <t>Bидин</t>
  </si>
  <si>
    <t>Грамада</t>
  </si>
  <si>
    <t>Димово</t>
  </si>
  <si>
    <t>Kула</t>
  </si>
  <si>
    <t>Mакреш</t>
  </si>
  <si>
    <t>Pужинци</t>
  </si>
  <si>
    <t>Чупрене</t>
  </si>
  <si>
    <t>ОБЛАСТ ВРАЦА</t>
  </si>
  <si>
    <t>Борован</t>
  </si>
  <si>
    <t>Бяла Cлатина</t>
  </si>
  <si>
    <t>Bраца</t>
  </si>
  <si>
    <t>Kозлодуй</t>
  </si>
  <si>
    <t>Kриводол</t>
  </si>
  <si>
    <t>Mездра</t>
  </si>
  <si>
    <t>Mизия</t>
  </si>
  <si>
    <t>Oряхово</t>
  </si>
  <si>
    <t>Pоман</t>
  </si>
  <si>
    <t>Xайредин</t>
  </si>
  <si>
    <t>ОБЛАСТ ГАБРОВО</t>
  </si>
  <si>
    <t>Габрово</t>
  </si>
  <si>
    <t>Дряново</t>
  </si>
  <si>
    <t>Cевлиево</t>
  </si>
  <si>
    <t>Tрявна</t>
  </si>
  <si>
    <t>ОБЛАСТ ДОБРИЧ</t>
  </si>
  <si>
    <t>Балчик</t>
  </si>
  <si>
    <t>Генерал Тошево</t>
  </si>
  <si>
    <t>Kаварна</t>
  </si>
  <si>
    <t>Kрушари</t>
  </si>
  <si>
    <t>Tервел</t>
  </si>
  <si>
    <t>Шабла</t>
  </si>
  <si>
    <t>ОБЛАСТ КЪРДЖАЛИ</t>
  </si>
  <si>
    <t>Aрдино</t>
  </si>
  <si>
    <t>Джебел</t>
  </si>
  <si>
    <t>Kирково</t>
  </si>
  <si>
    <t>Kрумовград</t>
  </si>
  <si>
    <t>Kърджали</t>
  </si>
  <si>
    <t>Mомчилград</t>
  </si>
  <si>
    <t>Черноочене</t>
  </si>
  <si>
    <t>ОБЛАСТ КЮСТЕНДИЛ</t>
  </si>
  <si>
    <t>Бобовдол</t>
  </si>
  <si>
    <t>Бобошево</t>
  </si>
  <si>
    <t>Дупница</t>
  </si>
  <si>
    <t>Kочериново</t>
  </si>
  <si>
    <t>Kюстендил</t>
  </si>
  <si>
    <t>Hевестино</t>
  </si>
  <si>
    <t>Pила</t>
  </si>
  <si>
    <t>Tрекляно</t>
  </si>
  <si>
    <t>ОБЛАСТ ЛОВЕЧ</t>
  </si>
  <si>
    <t>Aприлци</t>
  </si>
  <si>
    <t>Летница</t>
  </si>
  <si>
    <t>Ловеч</t>
  </si>
  <si>
    <t>Луковит</t>
  </si>
  <si>
    <t>Tетевен</t>
  </si>
  <si>
    <t>Tроян</t>
  </si>
  <si>
    <t>Угърчин</t>
  </si>
  <si>
    <t>Ябланица</t>
  </si>
  <si>
    <t>ОБЛАСТ МОНТАНА</t>
  </si>
  <si>
    <t>Берковица</t>
  </si>
  <si>
    <t>Бойчиновци</t>
  </si>
  <si>
    <t>Брусарци</t>
  </si>
  <si>
    <t>Bълчедръм</t>
  </si>
  <si>
    <t>Bършец</t>
  </si>
  <si>
    <t>Георги Дамяново</t>
  </si>
  <si>
    <t>Лом</t>
  </si>
  <si>
    <t>Mедковец</t>
  </si>
  <si>
    <t>Mонтана</t>
  </si>
  <si>
    <t>Чипровци</t>
  </si>
  <si>
    <t>Якимово</t>
  </si>
  <si>
    <t>ОБЛАСТ ПАЗАРДЖИК</t>
  </si>
  <si>
    <t>Батак</t>
  </si>
  <si>
    <t>Белово</t>
  </si>
  <si>
    <t>Брацигово</t>
  </si>
  <si>
    <t>Bелинград</t>
  </si>
  <si>
    <t>Лесичово</t>
  </si>
  <si>
    <t>Пазарджик</t>
  </si>
  <si>
    <t>Панагюрище</t>
  </si>
  <si>
    <t>Пещера</t>
  </si>
  <si>
    <t>Pакитово</t>
  </si>
  <si>
    <t>Cептември</t>
  </si>
  <si>
    <t>Cтрелча</t>
  </si>
  <si>
    <t>ОБЛАСТ ПЕРНИК</t>
  </si>
  <si>
    <t xml:space="preserve"> Предприятието за управление на дейностите по опазване на околната среда </t>
  </si>
  <si>
    <t>3.</t>
  </si>
  <si>
    <t xml:space="preserve"> Българска телеграфна агенция</t>
  </si>
  <si>
    <t>Националната здравноосигурителна каса за Министерството на финансите</t>
  </si>
  <si>
    <t xml:space="preserve"> от Министерството на околната среда и водите</t>
  </si>
  <si>
    <t>ПРИХОДИ, ПОМОЩИ И ДАРЕНИЯ</t>
  </si>
  <si>
    <t>БЮДЖЕТНИ ВЗАИМООТНОШЕНИЯ (ТРАНСФЕРИ) -  НЕТО</t>
  </si>
  <si>
    <t xml:space="preserve"> Резерв за непредвидени и/или неотложни разходи</t>
  </si>
  <si>
    <t xml:space="preserve">  Предоставени трансфери за:</t>
  </si>
  <si>
    <t xml:space="preserve">  Получени трансфери от:</t>
  </si>
  <si>
    <t>V.</t>
  </si>
  <si>
    <t>Проект</t>
  </si>
  <si>
    <t xml:space="preserve"> - за МС</t>
  </si>
  <si>
    <t xml:space="preserve">      - от Министерството на образованието и науката</t>
  </si>
  <si>
    <t xml:space="preserve">    - от Министерството на образованието и науката</t>
  </si>
  <si>
    <t>БЮДЖЕТНИ ВЗАИМООТНОШЕНИЯ (ТРАНСФЕРИ) -  (+/-)</t>
  </si>
  <si>
    <t>ПРОЕКТ НА ВИСШИЯ СЪДЕБЕН СЪВЕТ</t>
  </si>
  <si>
    <t>ЧЛ. 1. С ВКЛЮЧЕН ПРОЕКТ НА ВИСШИЯ СЪДЕБЕН СЪВЕТ</t>
  </si>
  <si>
    <t>СТАНОВИЩЕ НА МИНИСТЕРСКИЯ СЪВЕТ ПО ЧЛ. 1.</t>
  </si>
  <si>
    <t>СТАНОВИЩЕ НА МИНИСТЕРСКИЯ СЪВЕТ ПО ЧЛ. 2</t>
  </si>
  <si>
    <t xml:space="preserve"> Текущи разходи                                            </t>
  </si>
  <si>
    <t xml:space="preserve">        в т.ч. приходи от държавни такси</t>
  </si>
  <si>
    <t xml:space="preserve"> 2.5.</t>
  </si>
  <si>
    <t xml:space="preserve"> 4.2.</t>
  </si>
  <si>
    <t>1.7.1.</t>
  </si>
  <si>
    <t>1.7.2.</t>
  </si>
  <si>
    <t xml:space="preserve">III. </t>
  </si>
  <si>
    <t/>
  </si>
  <si>
    <t>1.12.</t>
  </si>
  <si>
    <t xml:space="preserve"> Сметката за средствата от Европейския съюз на Държавния фонд "Земеделие" </t>
  </si>
  <si>
    <t xml:space="preserve"> ОПЕРАЦИИ В ЧАСТТА НА ФИНАНСИРАНЕТО - НЕТО </t>
  </si>
  <si>
    <t xml:space="preserve">Бюджетно взаимоотношение с централния бюджет (+/-) </t>
  </si>
  <si>
    <t xml:space="preserve">ОПЕРАЦИИ В ЧАСТТА НА ФИНАНСИРАНЕТО - НЕТО </t>
  </si>
  <si>
    <t>Бюджетни взаимоотношения с други бюджетни организации (+/-)</t>
  </si>
  <si>
    <t xml:space="preserve">        Получени трансфери (+)</t>
  </si>
  <si>
    <t xml:space="preserve">       Предоставени трансфери (-)</t>
  </si>
  <si>
    <t>БЮДЖЕТНО САЛДО (І-ІІ+ІІІ)</t>
  </si>
  <si>
    <t>Предоставени кредити (нето)</t>
  </si>
  <si>
    <t>Плащания по активирани гаранции, поръчителства и преоформен държавен дълг (нето)</t>
  </si>
  <si>
    <t xml:space="preserve"> 1. първо тримесечие - 15 на сто;</t>
  </si>
  <si>
    <t xml:space="preserve"> 2. второ тримесечие - 30 на сто;</t>
  </si>
  <si>
    <t>Бюджетно взаимоотношение с централния бюджет (+/-)</t>
  </si>
  <si>
    <t>Наименование на областта на политика / бюджетната програма</t>
  </si>
  <si>
    <t>Корпоративен данък</t>
  </si>
  <si>
    <t>Данъчни приходи</t>
  </si>
  <si>
    <t>Данъци върху дивидентите, ликвидационните дялове и доходите на юридически лица</t>
  </si>
  <si>
    <t>Данъци върху доходите на физически лица</t>
  </si>
  <si>
    <t>Данък върху добавената стойност</t>
  </si>
  <si>
    <t>Акцизи</t>
  </si>
  <si>
    <t>Данък върху застрахователните премии</t>
  </si>
  <si>
    <t>Мита и митнически такси</t>
  </si>
  <si>
    <t>Други данъци</t>
  </si>
  <si>
    <t>Държавни такси</t>
  </si>
  <si>
    <t>Съдебни такси</t>
  </si>
  <si>
    <t xml:space="preserve">Приходи и доходи от собственост </t>
  </si>
  <si>
    <t>Глоби, санкции и наказателни лихви</t>
  </si>
  <si>
    <t xml:space="preserve">Неданъчни приходи </t>
  </si>
  <si>
    <t>Лихви</t>
  </si>
  <si>
    <t>Текущи трансфери, обезщетения и помощи за домакинствата</t>
  </si>
  <si>
    <t xml:space="preserve">Придобиване на дълготрайни активи и основен ремонт </t>
  </si>
  <si>
    <t xml:space="preserve">Капиталови трансфери </t>
  </si>
  <si>
    <t>Капиталови разходи</t>
  </si>
  <si>
    <t>Прираст на държавния резерв (нето)</t>
  </si>
  <si>
    <t>Резерв за непредвидени и/или неотложни разходи</t>
  </si>
  <si>
    <t>По бюджета на съдебната власт</t>
  </si>
  <si>
    <t>По бюджета на Народното събрание</t>
  </si>
  <si>
    <t>Съдилища на Република България</t>
  </si>
  <si>
    <t>Прокуратура на Република България</t>
  </si>
  <si>
    <t xml:space="preserve">Капиталови разходи </t>
  </si>
  <si>
    <t xml:space="preserve"> 5.</t>
  </si>
  <si>
    <t xml:space="preserve"> 6.</t>
  </si>
  <si>
    <t xml:space="preserve"> 7.</t>
  </si>
  <si>
    <t>Област "Осигуряване дейността и организацията на работата на Министерския съвет"</t>
  </si>
  <si>
    <t>Политика в областта на управлението на средствата от ЕС</t>
  </si>
  <si>
    <t>Политика в областта на правото на вероизповедание</t>
  </si>
  <si>
    <t>Политика в областта на архивното дело</t>
  </si>
  <si>
    <t>Политика в областта на заетостта</t>
  </si>
  <si>
    <t>Политика в областта на трудовите отношения</t>
  </si>
  <si>
    <t>Политика в областта на социалната закрила и равните възможности</t>
  </si>
  <si>
    <t>4.</t>
  </si>
  <si>
    <t>Политика в областта на хората с увреждания</t>
  </si>
  <si>
    <t>5.</t>
  </si>
  <si>
    <t>Политика в областта на социалното включване</t>
  </si>
  <si>
    <t>6.</t>
  </si>
  <si>
    <t>7.</t>
  </si>
  <si>
    <t>8.</t>
  </si>
  <si>
    <t>Бюджетна програма "Администрация"</t>
  </si>
  <si>
    <t>Политика в областта на опазване на движимото и недвижимото културно наследство</t>
  </si>
  <si>
    <t>Политика в областта на Националната система за мониторинг на околната среда и информационна обезпеченост</t>
  </si>
  <si>
    <t>Политика в областта на спорта за учащи и спорта в свободното време</t>
  </si>
  <si>
    <t>Политика в областта на спорта за високи постижения</t>
  </si>
  <si>
    <t>Политика в областта на промоцията, превенцията и контрола на общественото здраве</t>
  </si>
  <si>
    <t>Политика в областта на лекарствените продукти и медицинските изделия</t>
  </si>
  <si>
    <t>Политика в областта на осъществяването на държавните функции на територията на областите в България</t>
  </si>
  <si>
    <t>Политика в областта на устойчивите и прозрачни публични финанси</t>
  </si>
  <si>
    <t>Политика в областта на ефективното събиране на всички държавни приходи</t>
  </si>
  <si>
    <t>Политика в областта на защитата на обществото и икономиката от финансови измами, контрабанда на стоки, изпиране на пари и финансиране на тероризма</t>
  </si>
  <si>
    <t>Политика в областта на управлението на дълга</t>
  </si>
  <si>
    <t xml:space="preserve"> 5.1.</t>
  </si>
  <si>
    <t xml:space="preserve"> 5.2.</t>
  </si>
  <si>
    <t>Бюджетна програма "Национален компенсационен жилищен фонд"</t>
  </si>
  <si>
    <t xml:space="preserve">Бюджетна програма "Администрация" </t>
  </si>
  <si>
    <t>Политика в областта на развитието на ефективна дипломатическа служба</t>
  </si>
  <si>
    <t>Политика в областта на публичната дипломация</t>
  </si>
  <si>
    <t>Бюджетна програма "Убежище и бежанци"</t>
  </si>
  <si>
    <t>Политика в областта на правосъдието</t>
  </si>
  <si>
    <t>Политика в областта на изпълнение на наказанията</t>
  </si>
  <si>
    <t xml:space="preserve">Бюджетна програма "Администрация"  </t>
  </si>
  <si>
    <t>Политика в областта на диагностиката и лечението</t>
  </si>
  <si>
    <t>Политика в областта на равен достъп до качествено висше образование и развитие на научния потенциал</t>
  </si>
  <si>
    <t>Бюджетна програма "Ефективно управление на държавната собственост, държавното участие в търговските дружества и държавни предприятия и развитие на публично-частното партньорство и концесионирането"</t>
  </si>
  <si>
    <t>Бюджетна програма "Гражданска регистрация и административно обслужване на населението"</t>
  </si>
  <si>
    <t>Бюджетна програма "Ефективна администрация и координация"</t>
  </si>
  <si>
    <t>Политика в областта на земеделието и селските райони</t>
  </si>
  <si>
    <t>Политика в областта на рибарството и аквакултурите</t>
  </si>
  <si>
    <t>Политика в областта на съхраняването и увеличаването на горите и дивеча</t>
  </si>
  <si>
    <t>Бюджетна програма "Административно обслужване, медицинска и психологическа експертиза"</t>
  </si>
  <si>
    <t>Политика в областта на усвояването и прилагането на добри международни практики за спорта</t>
  </si>
  <si>
    <t>Политика в областта на младите хора</t>
  </si>
  <si>
    <t>Политика в областта на защитата на националната сигурност</t>
  </si>
  <si>
    <t>Други бюджетни програми (общо), в т.ч.:</t>
  </si>
  <si>
    <t xml:space="preserve">  - по чл. 70, ал. 4, т. 2 от Закона за радиото и телевизията </t>
  </si>
  <si>
    <t>(8) Икономията на разходите за персонал на парламентарните служители може да се използва текущо или с натрупване само за изплащането на допълнителни възнаграждения и дължимите за тях осигурителни вноски и/или за издръжка.</t>
  </si>
  <si>
    <t>Политика в областта на отбранителните способности</t>
  </si>
  <si>
    <t>Политика в областта на съюзната и международна сигурност</t>
  </si>
  <si>
    <t>Политика в областта на активната двустранна и многостранна дипломация</t>
  </si>
  <si>
    <t>Политика в областта на устойчивото икономическо развитие и конкурентоспособност</t>
  </si>
  <si>
    <t>Политика в областта на ефективното външноикономическо сътрудничество</t>
  </si>
  <si>
    <t>Политика в областта на устойчивото и конкурентоспособно енергийно развитие</t>
  </si>
  <si>
    <t>2(к.3+к.4+к.5+к.6)</t>
  </si>
  <si>
    <t>Политика в областта на жизненото равнище, доходите и демографското развитие</t>
  </si>
  <si>
    <t>Политика в областта на устойчивото развитие на туризма</t>
  </si>
  <si>
    <t xml:space="preserve"> - от Министерството на вътрешните работи</t>
  </si>
  <si>
    <t xml:space="preserve"> - от Министерството на образованието и науката</t>
  </si>
  <si>
    <t xml:space="preserve"> - от Министерството на финансите</t>
  </si>
  <si>
    <t xml:space="preserve"> - от Министерския съвет</t>
  </si>
  <si>
    <t xml:space="preserve"> - от Държавната агенция "Национална сигурност"</t>
  </si>
  <si>
    <t>Трансфери между бюджети и сметки за средствата от Европейския съюз (+/-)</t>
  </si>
  <si>
    <t xml:space="preserve">       Предоставени трансфери  (-)</t>
  </si>
  <si>
    <t xml:space="preserve"> 7.1.</t>
  </si>
  <si>
    <t>3.1.</t>
  </si>
  <si>
    <t>Депозити и средства по сметки - нето (+/-)</t>
  </si>
  <si>
    <t>Политика в областта на защитата на границите и контрол на миграционните процеси</t>
  </si>
  <si>
    <t>Политика в областта на свободното движение, миграцията и интеграцията</t>
  </si>
  <si>
    <t>Политика в областта на държавните резерви, военновременните запаси и задължителните запаси от нефт и нефтопродукти (общо), в т.ч.:</t>
  </si>
  <si>
    <t>Бюджетна програма "Държавни резерви и военновременни запаси"</t>
  </si>
  <si>
    <t>Бюджетна програма "Запаси за извънредни ситуации от нефт и нефтопродукти и целеви запаси от нефтопродукти"</t>
  </si>
  <si>
    <t xml:space="preserve"> - от Министерството на регионалното развитие и благоустройството</t>
  </si>
  <si>
    <t>Други приходи</t>
  </si>
  <si>
    <t>Персонал</t>
  </si>
  <si>
    <t xml:space="preserve"> 1.2.1.</t>
  </si>
  <si>
    <t xml:space="preserve"> 1.2.2.</t>
  </si>
  <si>
    <t xml:space="preserve">      в т.ч.  Персонал без делегирани бюджети</t>
  </si>
  <si>
    <t>1.2.1.</t>
  </si>
  <si>
    <t>1.2.2.</t>
  </si>
  <si>
    <t xml:space="preserve">2. </t>
  </si>
  <si>
    <t>Политика за интегрирано развитие на регионите, ефективно и ефикасно използване на публичните финанси и финансовите инструменти за постигане на растеж и подобряване качеството на жизнената среда</t>
  </si>
  <si>
    <t>Политика за поддържане, модернизация и изграждане на техническата инфраструктура, свързана с подобряване на транспортната достъпност и интегрираното управление на водните ресурси и геозащита</t>
  </si>
  <si>
    <t xml:space="preserve">в т.ч. </t>
  </si>
  <si>
    <t>1.2.1.1.</t>
  </si>
  <si>
    <t>1.2.1.2.</t>
  </si>
  <si>
    <t xml:space="preserve">Политика в областта на привеждането на спортните обекти и съоръжения във вид, отговарящ на съвременните международни стандарти </t>
  </si>
  <si>
    <t xml:space="preserve">                                                       </t>
  </si>
  <si>
    <t>Политика в областта на подобряване на инвестиционния процес чрез усъвършенстване на информационните системи на кадастъра и имотния регистър, подобряване качеството на превантивния и текущ контрол в строителството</t>
  </si>
  <si>
    <t>Бюджетна програма "Други дейности и услуги"</t>
  </si>
  <si>
    <t>Политика в областта на опазването и ползването на компонентите на околната среда</t>
  </si>
  <si>
    <t>Политика в областта на транспорта</t>
  </si>
  <si>
    <t>Предоставени текущи и капиталови трансфери за чужбина</t>
  </si>
  <si>
    <t xml:space="preserve"> 5.3.</t>
  </si>
  <si>
    <t xml:space="preserve"> 7.2.</t>
  </si>
  <si>
    <t>Политика в областта на създаване и популяризиране на съвременно изкуство в страната и в чужбина и достъп до качествено художествено образование</t>
  </si>
  <si>
    <t>капиталови</t>
  </si>
  <si>
    <t>разходи</t>
  </si>
  <si>
    <t xml:space="preserve">Целева </t>
  </si>
  <si>
    <t>Сърница</t>
  </si>
  <si>
    <t>По централния бюджет за предотвратяване, овладяване и преодоляване на последиците от бедствия</t>
  </si>
  <si>
    <t xml:space="preserve"> - от Министерството на икономиката</t>
  </si>
  <si>
    <t xml:space="preserve"> - от Националния статистически институт</t>
  </si>
  <si>
    <t xml:space="preserve"> - от Министерството на транспорта, информационните технологии и съобщенията</t>
  </si>
  <si>
    <t xml:space="preserve">Другите сметки за средства от Европейския съюз и средства по други международни програми и </t>
  </si>
  <si>
    <t>договори, за които се прилага режимът на сметките за средства от  Европейския съюз</t>
  </si>
  <si>
    <t>Политика в областта на противодействието на престъпността и опазването на обществения ред</t>
  </si>
  <si>
    <t>Политика в областта на пожарната безопасност и защитата на населението при извънредни ситуации</t>
  </si>
  <si>
    <t>Политика в областта на управлението и развитието на системата на Министерството на вътрешните работи</t>
  </si>
  <si>
    <t>Политика в областта на осигуряването и прилагането на специални разузнавателни средства с цел защита на националната сигурност и опазване на обществения ред</t>
  </si>
  <si>
    <t xml:space="preserve"> в т.ч. Резерв за неотложни и непредвидени разходи</t>
  </si>
  <si>
    <t>Функционална област "Мониторинг на фискалната политика" (Фискален съвет)</t>
  </si>
  <si>
    <t xml:space="preserve">(2) Годишният размер на целевата субсидия за капиталови разходи за общините се разпределя по тримесечия, както следва: </t>
  </si>
  <si>
    <t xml:space="preserve"> Сметката за средствата от Европейския съюз на Националния фонд</t>
  </si>
  <si>
    <t>Политика в областта на всеобхватното, достъпно и качествено предучилищно и училищно образование. Учене през целия живот</t>
  </si>
  <si>
    <t>(5) Висшият съдебен съвет може да изразходва средства от наличностите по сметки от предходни години за покриване на разходи свързани с управлението на имуществото на съдебната власт и неотложни разходи на органите на съдебната власт, в случай че не се нарушава бюджетното салдо по държавния бюджет.</t>
  </si>
  <si>
    <t>(8) Министерският съвет, съгласувано с Висшия съдебен съвет, извършва промени по бюджета на съдебната власт, произтичащи от влезли в сила закони и засягащи бюджета на съдебната власт.</t>
  </si>
  <si>
    <t>Субсидии и други текущи трансфери</t>
  </si>
  <si>
    <t>Субсидии и други текущи трансфери за нефинансови предприятия</t>
  </si>
  <si>
    <t>Субсидии и други текущи трансфери за юридически лица с нестопанска цел</t>
  </si>
  <si>
    <t>Сметката за средствата от Европейския съюз на Държавния фонд "Земеделие" за</t>
  </si>
  <si>
    <t>централния бюджет</t>
  </si>
  <si>
    <t>1.10.1.</t>
  </si>
  <si>
    <t>1.10.2.</t>
  </si>
  <si>
    <t>1.10.3.</t>
  </si>
  <si>
    <t>1.10.4.</t>
  </si>
  <si>
    <t>1.10.5.</t>
  </si>
  <si>
    <t>1.10.6.</t>
  </si>
  <si>
    <t>1.10.7.</t>
  </si>
  <si>
    <t>1.10.8.</t>
  </si>
  <si>
    <t>1.10.9.</t>
  </si>
  <si>
    <t>1.10.10.</t>
  </si>
  <si>
    <t>1.10.11.</t>
  </si>
  <si>
    <t>1.10.12.</t>
  </si>
  <si>
    <t xml:space="preserve"> - от Министерството на туризма</t>
  </si>
  <si>
    <t xml:space="preserve"> - от Държавната агенция "Технически операции"</t>
  </si>
  <si>
    <t>1.10.13.</t>
  </si>
  <si>
    <t xml:space="preserve">     Българската телеграфна агенция</t>
  </si>
  <si>
    <t xml:space="preserve">Държавното обществено осигуряване </t>
  </si>
  <si>
    <t>- за Министерството на труда и социалната политика</t>
  </si>
  <si>
    <t>- за Министерството на транспорта, информационните технологии и съобщенията</t>
  </si>
  <si>
    <t>2.1.1.</t>
  </si>
  <si>
    <t>2.1.2.</t>
  </si>
  <si>
    <t>Политика в областта на информационно-аналитичното обезпечаване на държавното ръководство, подпомагащо процеса на вземане на решения с цел защита на националната сигурност и интересите на Република България</t>
  </si>
  <si>
    <t>Политика в областта на съобщенията и информационните технологии</t>
  </si>
  <si>
    <t xml:space="preserve">    - за "БДЖ Пътнически превози" ЕООД</t>
  </si>
  <si>
    <t xml:space="preserve">    - за "Български пощи" ЕАД</t>
  </si>
  <si>
    <t>Политика в областта на електронното управление</t>
  </si>
  <si>
    <t xml:space="preserve"> - от Министерството на външните работи</t>
  </si>
  <si>
    <t>2.4.</t>
  </si>
  <si>
    <t>(4) Утвърдените с ал. 3 максимални размери на ангажиментите за разходи и на новите задължения за разходи могат да се увеличат с до 20 на сто по решение на Висшия съдебен съвет.</t>
  </si>
  <si>
    <t>(5) Висшият съдебен съвет може да изразходва средства от наличностите по сметки от предходни години за покриване на неотложни разходи на органите на съдебната власт, в случай че не се нарушава бюджетното салдо по държавния бюджет.</t>
  </si>
  <si>
    <t>(6) В приходите от дейността на органите на съдебната власт по ал. 1 се включват и приходите от нотариални такси, събирани по реда на чл. 86, т. 3 от Закона за нотариусите и нотариалната дейност, вземанията по изпълнителните листове, издавани в полза на органите на съдебната власт и събирани от Националната агенция за приходите по реда на Данъчно - осигурителния процесуален кодекс, както и сумите от продажба на конфискувано или отнето в полза на държавата имущество с акт на орган на съдебната власт, след приспадане на разходите по чл. 3, ал. 12 от Закона за Националната агенция за приходите.</t>
  </si>
  <si>
    <t xml:space="preserve">     Общините</t>
  </si>
  <si>
    <t xml:space="preserve"> в т.ч.</t>
  </si>
  <si>
    <t xml:space="preserve">   Възстановени суми по възмездна финансова помощ (+)</t>
  </si>
  <si>
    <t>Предоставена възмездна финансова помощ (нето)</t>
  </si>
  <si>
    <t>(4) В разходите по ал. 1 са включени средства за персонал за увеличаване на персонала на Агенцията по вписванията с осемнадесет щатни бройки за обезпечаване на възложените й със закон функции. Разпоредбите на § 16, ал. 1 и 2 от преходните и заключителните разпоредби на Закона за изменение и допълнение на Закона за администрацията (обн., ДВ, бр. 15 от 2012 г., изм., бр. 96 от 2015 г. и бр. 57 от 2016 г.) не се прилагат при увеличението на числеността на персонала на агенцията.</t>
  </si>
  <si>
    <t>Република България за 2018 г.</t>
  </si>
  <si>
    <t xml:space="preserve">Чл. 1. (1) Приема  държавния бюджет за 2018 г. по приходите, помощите и даренията, както следва:           </t>
  </si>
  <si>
    <t>(2) Приема държавния бюджет за 2018 г. по разходите, бюджетните взаимоотношения и вноската в общия бюджет на Европейския съюз, както следва:</t>
  </si>
  <si>
    <t>(3) Утвърждава бюджетното салдо по държавния бюджет за 2018 г., както следва:</t>
  </si>
  <si>
    <t xml:space="preserve">(4) Утвърждава нето операциите в частта на финансирането на бюджетното салдо по държавния бюджет за 2018 г., както следва:                              </t>
  </si>
  <si>
    <t>Чл. 2. (1) Приема бюджета на съдебната власт за 2018 г., както следва:</t>
  </si>
  <si>
    <t xml:space="preserve">(2) Определя бюджетните разходи на органите на съдебната власт за 2018 г., както следва:  </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</si>
  <si>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Висшия съдебен съвет, както следва:</t>
  </si>
  <si>
    <t>Максимален размер на ангажиментите за разходи, които могат да бъдат поети през 2018 г.</t>
  </si>
  <si>
    <t>Максимален размер на новите задължения за разходи, които могат да бъдат натрупани през 2018 г.</t>
  </si>
  <si>
    <t>(7) В едномесечен срок от обнародването на постановлението за изпълнението на държавния бюджет на Република България  за 2018 г. Висшият съдебен съвет представя в Министерския съвет,  Сметната палата и Министерството на финансите утвърдените бюджети  на органите на съдебната власт.</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</si>
  <si>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органите на съдебната власт, както следва:</t>
  </si>
  <si>
    <t>(7) В едномесечен срок от обнародването на постановлението за изпълнението на държавния бюджет на Република България  за 2018 г. Висшият съдебен съвет представя в Министерския съвет, в Сметната палата и в Министерството на финансите утвърдените бюджети на органите на съдебната власт.</t>
  </si>
  <si>
    <t>Чл. 3. (1) Приема бюджета на Народното събрание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</si>
  <si>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Народното събрание, както следва:</t>
  </si>
  <si>
    <t>(5) В срок до 31 януари 2018 г. председателят на Народното събрание разпределя бюджета на Народното събрание по програми в рамките на утвърдените разходи по функционални области по ал. 2 и го представя за информация на Сметната палата и на Министерството на финансите.</t>
  </si>
  <si>
    <t>(9) В срок един месец от обнародването на постановлението за изпълнението на държавния бюджет на Република България за 2018 г. председателят на Народното събрание представя в Сметната палата и в Министерството на финансите месечно разпределение на утвърдените годишни размери на показатели по ал. 1 по бюджета на Народното събрание съгласно Единната бюджетна класификация.</t>
  </si>
  <si>
    <t>Чл. 4. (1) Приема бюджета на Сметната палата за 2018 г.,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</si>
  <si>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Сметната палата, както следва:</t>
  </si>
  <si>
    <t>Чл. 5. (1) Приема бюджета на Администрацията на президента за 2018 г.,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</si>
  <si>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Администрацията на президента, както следва:</t>
  </si>
  <si>
    <t>Чл. 6. (1) Приема бюджета на Министерския съвет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</si>
  <si>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Министерския съвет, както следва:</t>
  </si>
  <si>
    <t>Чл. 7. (1) Приема бюджета на Конституционния съд за 2018 г.,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</si>
  <si>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Конституционния съд, както следва:</t>
  </si>
  <si>
    <t>Чл. 8. (1) Приема бюджета на Омбудсмана за 2018 г.,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</si>
  <si>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Омбудсмана, както следва:</t>
  </si>
  <si>
    <t>Чл. 9. (1) Приема бюджета на Министерството на финансите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</si>
  <si>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финансите, както следва:</t>
  </si>
  <si>
    <t>Чл. 10. (1) Приема бюджета на Министерството на външните работи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</si>
  <si>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външните работи, както следва:</t>
  </si>
  <si>
    <t>Чл. 11. (1) Приема бюджета на Министерството на отбраната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</si>
  <si>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отбраната, както следва:</t>
  </si>
  <si>
    <t>Чл. 12. (1) Приема бюджета на Министерството на вътрешните работи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</si>
  <si>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вътрешните работи, както следва:</t>
  </si>
  <si>
    <t>Чл. 13. (1) Приема бюджета на Министерството на правосъдието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</si>
  <si>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правосъдието, както следва:</t>
  </si>
  <si>
    <t>Чл. 14. (1) Приема бюджета на Министерството на труда и социалната политика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</si>
  <si>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труда и социалната политика, както следва:</t>
  </si>
  <si>
    <t>Чл. 15. (1) Приема бюджета на Министерството на здравеопазването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</si>
  <si>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здравеопазването, както следва:</t>
  </si>
  <si>
    <t>(4) Министерството на здравеопазването предоставя възмездно на държавни и общински лечебни заведения - търговски дружества, и на лечебни заведения - търговски дружества със смесено държавно и общинско участие в капитала, средства от Револвиращия инвестиционен фонд по проект „Реформа в здравния сектор - заем БУЛ 4565“ за закупуване през 2018 г. на медицинска апаратура и други дълготрайни активи въз основа на сключени договори за възстановяване на предоставените средства на месечни вноски.</t>
  </si>
  <si>
    <t>Чл. 16. (1) Приема бюджета на Министерството на образованието и науката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</si>
  <si>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образованието и науката, както следва:</t>
  </si>
  <si>
    <t>Чл. 17. (1) Приема бюджета на Министерството на културата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</si>
  <si>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културата, както следва:</t>
  </si>
  <si>
    <t>Чл. 18. (1) Приема бюджета на Министерството на околната среда и водите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</si>
  <si>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 на околната среда и водите, както следва:</t>
  </si>
  <si>
    <t>Чл. 19. (1) Приема бюджета на Министерството на икономиката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</si>
  <si>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икономиката, както следва:</t>
  </si>
  <si>
    <t>Чл. 20. (1) Приема бюджета на Министерството на енергетиката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</si>
  <si>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енергетиката, както следва:</t>
  </si>
  <si>
    <t>(4) Министерският съвет може да извършва промени по бюджета на Министерството на енергетиката за 2018 г. при възникване на допълнителна потребност от извършване на разходи, свързани със спецификата на Фонд „Извеждане от експлоатация на ядрени съоръжения” и Фонд „Радиоактивни отпадъци”, при условие че не се влошава бюджетното салдо по държавния бюджет.</t>
  </si>
  <si>
    <t>Чл. 21. (1) Приема бюджета на Министерството на туризма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</si>
  <si>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туризма, както следва:</t>
  </si>
  <si>
    <t>Чл. 22. (1) Приема бюджета на Министерството на регионалното развитие и благоустройството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</si>
  <si>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регионалното развитие и благоустройството, както следва:</t>
  </si>
  <si>
    <t>Чл. 24. (1) Приема бюджета на Министерството на транспорта, информационните технологии и съобщенията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</si>
  <si>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транспорта, информационните технологии и съобщенията, както следва:</t>
  </si>
  <si>
    <t>Чл. 25. (1) Приема бюджета на Министерството на младежта и спорта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</si>
  <si>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младежта и спорта,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</si>
  <si>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Държавната агенция "Национална сигурност",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</si>
  <si>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</si>
  <si>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защита от дискриминация,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</si>
  <si>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защита на личните данни,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</si>
  <si>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отнемане на незаконно придобито имущество,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</si>
  <si>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Националната служба за охрана,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</si>
  <si>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Държавната агенция "Разузнаване",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</si>
  <si>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Националния статистически институт,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</si>
  <si>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защита на конкуренцията,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</si>
  <si>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регулиране на съобщенията,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</si>
  <si>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Съвета за електронни медии,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</si>
  <si>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енергийно и водно регулиране.,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</si>
  <si>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Агенцията за ядрено регулиране,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</si>
  <si>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Държавната комисия по сигурността на информацията,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</si>
  <si>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Държавната агенция "Държавен резерв и военновременни запаси",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</si>
  <si>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предотвратяване и установяване на конфликт на интереси,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</si>
  <si>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Комисията за финансов надзор,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</si>
  <si>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oт Комисията за публичен надзор над регистрираните одитори,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</si>
  <si>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Централната избирателна комисия,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</si>
  <si>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Държавен фонд "Земеделие", както следва:</t>
  </si>
  <si>
    <t>(2)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Националното бюро за контрол на специалните разузнавателни средства,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</si>
  <si>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Държавната агенция "Технически операции",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</si>
  <si>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Държавната агенция "Електронно управление", както следва:</t>
  </si>
  <si>
    <t>БЮ - Отпада ако ДФЗ няма да възстановяват в ЦБ</t>
  </si>
  <si>
    <t>Чл. 26. (1) Приема бюджета на Министерството за българското председателство на Съвета на Европейския съюз 2018 за 2018 г., както следва:</t>
  </si>
  <si>
    <t>Чл. 27. (1) Приема бюджета на Държавната агенция "Национална сигурност" за 2018 г., както следва:</t>
  </si>
  <si>
    <t>Чл. 28. (1) Приема бюджета на Комисията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за 2018 г., както следва:</t>
  </si>
  <si>
    <t>Чл. 29. (1) Приема бюджета на Комисията за защита от дискриминация за 2018 г., както следва:</t>
  </si>
  <si>
    <t>Чл. 30. (1) Приема бюджета на Комисията за защита на личните данни за 2018 г., както следва:</t>
  </si>
  <si>
    <t>Чл. 31. (1) Приема бюджета на Комисията за отнемане на незаконно придобито имущество за 2018 г., както следва:</t>
  </si>
  <si>
    <t>Чл. 32. (1) Приема бюджета на Националната служба за охрана за 2018 г., както следва:</t>
  </si>
  <si>
    <t>Чл. 33. (1) Приема бюджета на Държавната агенция "Разузнаване" за 2018 г., както следва:</t>
  </si>
  <si>
    <t>Чл. 34. (1) Приема бюджета на Националния статистически институт за 2018 г., както следва:</t>
  </si>
  <si>
    <t>Чл. 35. (1) Приема бюджета на Комисията за защита на конкуренцията за 2018 г., както следва:</t>
  </si>
  <si>
    <t>Чл. 36. (1) Приема бюджета на Комисията за регулиране на съобщенията за 2018 г., както следва:</t>
  </si>
  <si>
    <t>Чл. 37. (1) Приема бюджета на Съвета за електронни медии за 2018 г., както следва:</t>
  </si>
  <si>
    <t>Чл. 38. (1) Приема бюджета на Комисията за енергийно и водно регулиране за 2018 г., както следва:</t>
  </si>
  <si>
    <t>Чл. 39. (1) Приема бюджета на Агенцията за ядрено регулиране за 2018 г., както следва:</t>
  </si>
  <si>
    <t>Чл. 40. (1) Приема бюджета на Държавната комисия по сигурността на информацията за 2018 г., както следва:</t>
  </si>
  <si>
    <t>Чл. 41. (1) Приема бюджета на Държавната агенция "Държавен резерв и военновременни запаси" за 2018 г., както следва:</t>
  </si>
  <si>
    <t>Чл. 42. (1) Приема бюджета на Комисията за предотвратяване и установяване на конфликт на интереси за 2018 г., както следва:</t>
  </si>
  <si>
    <t>Чл. 43. (1) Приема бюджета на Комисията за финансов надзор за 2018 г., както следва:</t>
  </si>
  <si>
    <t>Чл. 44. (1) Приема бюджета на Комисията за публичен надзор над регистрираните одитори за 2018 г., както следва:</t>
  </si>
  <si>
    <t>Чл. 45. (1) Приема бюджета на Централната избирателна комисия за 2018 г., както следва:</t>
  </si>
  <si>
    <t>Чл. 46. (1) Приема бюджета на Държавен фонд "Земеделие" за 2018 г., както следва:</t>
  </si>
  <si>
    <t>Чл. 47. (1) Приема бюджета на Националното бюро за контрол на специалните разузнавателни средства за 2018 г., както следва:</t>
  </si>
  <si>
    <t>Чл. 48. (1) Приема бюджета на Държавната агенция "Технически операции" за 2018 г., както следва:</t>
  </si>
  <si>
    <t>Чл. 49. (1) Приема бюджета на Държавната агенция "Електронно управление" за 2018 г., както следва:</t>
  </si>
  <si>
    <t>……………………</t>
  </si>
  <si>
    <t>Чл. 50. Определя бюджетните взаимоотношения с централния бюджет на Българското национално радио, Българската национална телевизия и Българската телеграфна агенция, както следва:</t>
  </si>
  <si>
    <t>Чл. 54.  Разчетите за финансиране на капиталовите разходи на общините, одобрени с решение на общинския съвет, се представят в Министерството на финансите при условия и по ред, определени от министъра на финансите.</t>
  </si>
  <si>
    <t>Чл. 55. (1) Годишният размер на общата субсидия за делегираните от държавата дейности за общините се разпределя по тримесечия, както следва:</t>
  </si>
  <si>
    <t>………………………………..</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</si>
  <si>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за българското председателство на Съвета на Европейския съюз 2018, както следва:</t>
  </si>
  <si>
    <t xml:space="preserve"> - от Министерството на земеделието, храните и горите</t>
  </si>
  <si>
    <t>Чл. 23. (1) Приема бюджета на Министерството на земеделието, храните и горите за 2018 г., както следва:</t>
  </si>
  <si>
    <t>(3) Утвърждава максималните размери на ангажиментите за разходи, които могат да бъдат поети през 2018 г., и максималните размери на новите задължения за разходи, които могат да бъдат натрупани през 2018 г. от Министерството на земеделието, храните и горите, както следва:</t>
  </si>
  <si>
    <t>Политика на Министерството на земеделието, храните и горите в областта на земеделието и селските райони</t>
  </si>
  <si>
    <t>Политика на Министерството на земеделието, храните и горите в областта на рибарството и аквакултурите</t>
  </si>
  <si>
    <t>Основни</t>
  </si>
  <si>
    <t>Предлагам:</t>
  </si>
  <si>
    <t>Общата субсидия за делегираните от държавата дейности по бюджетите на общините се разпределя по функции за 2018 г. съгласно приложение № 7.</t>
  </si>
  <si>
    <t>(4) Утвърдените с ал. 3 максимални размери на ангажиментите за разходи и на новите задължения за разходи могат да се увеличават с до 20 на сто по решение на Висшия съдебен съвет.</t>
  </si>
  <si>
    <t>(6) В приходите от дейността на органите на съдебната власт по ал. 1 се включват и приходите от нотариални такси, събирани по реда на чл. 86, т. 3 от Закона за нотариусите и нотариалната дейност, вземанията по изпълнителните листове, издавани в полза на органите на съдебната власт и събирани от Националната агенция за приходите по реда на Данъчно-осигурителния процесуален кодекс, както и сумите от продажба на конфискувано или отнето в полза на държавата имущество с акт на орган на съдебната власт след приспадане на разходите по чл. 3, ал. 12 от Закона за Националната агенция за приходите.</t>
  </si>
  <si>
    <t xml:space="preserve">(2) Утвърждава разходите на Народното събрание по ал. 1 по функционални области, както следва:  </t>
  </si>
  <si>
    <t>(4) Утвърдените с ал. 3 максимални размери на ангажиментите за разходи и на новите задължения за разходи могат да се увеличават с до 20 на сто по решение на Народното събрание.</t>
  </si>
  <si>
    <t>(6) Икономията на средства по ал. 1, II, т. 1 в частта за възнагражденията на народните представители и свързаните с тях регламентирани допълнителни разходи, формирани по реда на Правилника за организацията и дейността на Народното събрание, при по-нисък ръст на средномесечните заплати на наетите по трудово и служебно правоотношение в обществения сектор по данни на Националния статистически институт от прогнозния, заложен в разчетите по ал. 1, II, т. 1, се отразява в намаление на съответните разходи чрез промяна на бюджетното взаимоотношение с централния бюджет.</t>
  </si>
  <si>
    <t>(7) При недостиг на средства по ал. 1, II, т.1 в частта за възнагражденията на народните представители и свързаните с тях регламентирани допълнителни разходи, формирани по реда на Правилника за организацията и дейността на Народното събрание, при по-висок ръст на средномесечните заплати на наетите по трудово и служебно правоотношение в обществения сектор по данни на Националния статистически институт от прогнозния, заложен в разчетите по ал. 1, II, т. 1, до 10 на сто от недостига е за сметка на резерва за непредвидени и/или неотложни разходи по ал. 1, II, т. 3, а останалата част се покрива от централния бюджет.</t>
  </si>
  <si>
    <t>(2) Утвърждава разпределение на разходите по ал. 1 по области на политики и бюджетни програми, както следва:</t>
  </si>
  <si>
    <t>(4) Одобрява разпределението на субсидията за вероизповеданията, регистрирани по реда на Закона за вероизповеданията съгласно приложение № 1.</t>
  </si>
  <si>
    <t>(4) В разходите по ал.1 са включени средства за персонал за увеличаване на числеността на персонала на Агенцията за обществени поръчки с петнадесет щатни бройки за обезпечаване изпълнението на възложените й функции по Закона за обществените поръчки и с Националната стратегия за развитие на сектора обществени поръчки за периода 2014-2020 г. Разпоредбите на § 16, ал. 1 и 2 от преходните  и заключителните разпоредби на Закона за изменение и допълнение на Закона за администрацията (обн., ДВ, бр. 15 от 2012 г.; изм., бр. 96 от 2015 г. и бр. 57 от 2016 г.) не се прилагат при увеличението на числеността на персонала на агенцията.</t>
  </si>
  <si>
    <t>(4) Утвърждава целеви текущи и капиталови трансфери за чужбина за официална помощ за развитие и хуманитарна помощ общо в размер на ..... хил. лв., които не могат да бъдат разходвани за други цели, като не повече от 5 на сто от тези средства могат да се разходват за администриране на помощта.</t>
  </si>
  <si>
    <t>(4) Определя трансферите от бюджета на Министерството на отбраната за държавните висши училища съгласно приложение № 2.</t>
  </si>
  <si>
    <t xml:space="preserve">(5) Предоставяните средства по реда на ал. 4 са до размера на възстановените и неизразходвани средства от минали години и текущо възстановяваните през 2018 г. постъпления по Револвиращия инвестиционен фонд по проект „Реформа в здравния сектор - заем БУЛ 4565“. </t>
  </si>
  <si>
    <t>(4) Определя трансферите от бюджета на Министерството на образованието и науката за държавните висши училища и Българската академия на науките съгласно приложение № 3.</t>
  </si>
  <si>
    <t>(5) Утвърждава целеви капиталови разходи общо в размер на .... хил. лв. по Наредбата за организацията и контрола по изпълнението на Националния план за инвестиции за периода 2013 – 2020 г. (ДВ, бр. 31 от 2014 г.), които не могат да бъдат разходвани за други цели.</t>
  </si>
  <si>
    <t>(4) Размерът на показателите по ал. 3 може да бъде увеличен с поетите ангажименти и новите задължения за разходи, произтичащи от прилагането на Националната програма за енергийна ефективност на многофамилните жилищни сгради.</t>
  </si>
  <si>
    <t>(4) Утвърждава средства в размер на ..... хил. лв. за извършване на обществена услуга за защита от вредното въздействие на водите, възложена на "Напоителни системи" ЕАД, които са в рамките на текущите разходи по ал. 1 и не могат да бъдат пренасочвани за други цели.</t>
  </si>
  <si>
    <t>(5) Утвърждава средства в размер на ..... хил. лв. за обезпечаване изпълнението на дейността на Изпълнителна агенция "Сертификационен одит на средствата от европейските земеделски фондове", които са в рамките на разходи по ал. 1 и не могат да бъдат пренасочвани за други цели.</t>
  </si>
  <si>
    <t>(3) При преизпълнение на приходите по бюджета на Комисията за финансов надзор над сумата по ал. 1, раздел III, т. 1, Министерският съвет по предложение на председателя на Комисията за финансов надзор одобрява по реда на Закона за публичните финанси допълнителни разходи по бюджета на Комисията за финансов надзор за 2018 г.</t>
  </si>
  <si>
    <t xml:space="preserve">Чл. 51. (1) Приема субсидиите и другите текущи трансфери за юридическите лица с нестопанска цел и за нефинансовите предприятия от централния бюджет за 2018 г. съгласно приложение № 4. </t>
  </si>
  <si>
    <t xml:space="preserve">(2) Приема капиталовите трансфери за юридическите лица с нестопанска цел и за нефинансовите предприятия от централния бюджет за 2018 г. съгласно приложение № 5. </t>
  </si>
  <si>
    <t>Чл. 53. Стойностните показатели на общините за делегираните от държавата дейности са определени съгласно приложение № 7.</t>
  </si>
  <si>
    <t xml:space="preserve">(3) Общата изравнителна субсидия по чл. 52 се предоставя на общините до 20 януари в размер 50 на сто, до 20 юли в размер 25 на сто и до 20 октомври – останалите 25 на сто. </t>
  </si>
  <si>
    <t>(4) Средствата за зимно поддържане и снегопочистване по чл. 52 се предоставят на общините до 20 януари в размер 75 на сто и до 31 октомври - останалите 25 на сто.</t>
  </si>
  <si>
    <t>(5) Общата субсидия за делегираните от държавата дейности и целевата субсидия за капиталови разходи се предоставят ежемесечно до 5-о число на текущия месец в размер една трета от тримесечното разпределение по ал. 1 и 2.</t>
  </si>
  <si>
    <t>Чл. 56. (1) Утвърждава допустимите максимални размери на задълженията към доставчици към 31 декември 2018 г. на разпоредителите с бюджет по чл. 13, ал. 3 от Закона за публичните финанси съгласно приложение № 8.</t>
  </si>
  <si>
    <t>(2) Сумите за съответните разпоредители с бюджет по приложение № 8 могат да бъдат увеличени с акт на Министерския съвет, като общият размер на увеличенията не може да надвишава 20 на сто от сумата по ал. 1.</t>
  </si>
  <si>
    <t>(3) Министерският съвет може да извършва компенсирани промени в сумите по приложение № 8 между отделните разпоредители с бюджет, когато очакваният размер на задълженията към доставчиците на даден разпоредител с бюджет по приложение № 8 и неговите разпоредители от по-ниска степен е по-малък от съответната сума по приложение № 8.</t>
  </si>
  <si>
    <t>(4) В обхвата на задълженията по ал. 1 - 3 се включват всички задължения към доставчици, които подлежат на плащане и отчитане по съответните бюджети на разпоредителите по ал. 1, включително на техните разпоредители от по-ниска степен, с изключение на задълженията по финансов лизинг, търговски лизинг и други форми на дълг, за доставки на активи, отчетени като бюджетни разходи.</t>
  </si>
  <si>
    <r>
      <rPr>
        <b/>
        <sz val="12"/>
        <rFont val="Times New Roman"/>
        <family val="1"/>
      </rPr>
      <t>Чл. 52. Приема размерите на</t>
    </r>
    <r>
      <rPr>
        <b/>
        <u val="single"/>
        <sz val="12"/>
        <rFont val="Times New Roman"/>
        <family val="1"/>
      </rPr>
      <t xml:space="preserve"> основните</t>
    </r>
    <r>
      <rPr>
        <b/>
        <sz val="12"/>
        <rFont val="Times New Roman"/>
        <family val="1"/>
      </rPr>
      <t xml:space="preserve"> бюджетните взаимоотношения между централния бюджет и бюджетите на общините за 2018 г. под формата на субсидии по механизъм съгласно приложение № 6 и по видове: обща субсидия за делегираните от държавата дейности  2 780 714.8 хил. лв., трансфери за местни дейности, в т.ч. обща изравнителна субсидия 284 022 хил. лв. и трансфер за зимно поддържане и снегопочистване на общински пътища 35 228.1 хил. лв., целева субсидия за капиталови разходи 164 110.2 хил. лв. и по общини, както следва: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</si>
</sst>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2">
    <font>
      <sz val="12"/>
      <name val="Hebar"/>
      <family val="2"/>
    </font>
    <font>
      <sz val="10"/>
      <name val="Arial"/>
      <family val="2"/>
    </font>
    <font>
      <b/>
      <sz val="12"/>
      <name val="Times New Roman"/>
      <family val="1"/>
    </font>
    <font>
      <sz val="12"/>
      <name val="Times New Roman"/>
      <family val="1"/>
    </font>
    <font>
      <u val="single"/>
      <sz val="12"/>
      <name val="Times New Roman"/>
      <family val="1"/>
    </font>
    <font>
      <b/>
      <u val="single"/>
      <sz val="12"/>
      <name val="Times New Roman"/>
      <family val="1"/>
    </font>
    <font>
      <i/>
      <sz val="12"/>
      <name val="Times New Roman"/>
      <family val="1"/>
    </font>
    <font>
      <sz val="11"/>
      <name val="Times New Roman"/>
      <family val="1"/>
    </font>
    <font>
      <b/>
      <sz val="14"/>
      <name val="Times New Roman"/>
      <family val="1"/>
    </font>
    <font>
      <sz val="14"/>
      <name val="Times New Roman"/>
      <family val="1"/>
    </font>
    <font>
      <b/>
      <u val="single"/>
      <sz val="14"/>
      <name val="Times New Roman"/>
      <family val="1"/>
    </font>
    <font>
      <sz val="11"/>
      <color theme="1"/>
      <name val="Calibri"/>
      <family val="2"/>
      <scheme val="minor"/>
    </font>
  </fonts>
  <fills count="4">
    <fill>
      <patternFill/>
    </fill>
    <fill>
      <patternFill patternType="gray125"/>
    </fill>
    <fill>
      <patternFill patternType="solid">
        <fgColor theme="0"/>
        <bgColor indexed="64"/>
      </patternFill>
    </fill>
    <fill>
      <patternFill patternType="solid">
        <fgColor theme="0" tint="-0.04997999966144562"/>
        <bgColor indexed="64"/>
      </patternFill>
    </fill>
  </fills>
  <borders count="23">
    <border>
      <left/>
      <right/>
      <top/>
      <bottom/>
      <diagonal/>
    </border>
    <border>
      <left/>
      <right/>
      <top/>
      <bottom style="double"/>
    </border>
    <border>
      <left/>
      <right/>
      <top/>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border>
    <border>
      <left style="thin"/>
      <right style="thin"/>
      <top style="thin"/>
      <bottom style="thin"/>
    </border>
    <border>
      <left/>
      <right/>
      <top style="thin"/>
      <bottom style="thin"/>
    </border>
    <border>
      <left/>
      <right/>
      <top style="thin"/>
      <bottom/>
    </border>
    <border>
      <left style="thin"/>
      <right/>
      <top/>
      <bottom style="thin"/>
    </border>
    <border>
      <left style="thin"/>
      <right/>
      <top style="thin"/>
      <bottom style="thin"/>
    </border>
    <border>
      <left style="thin"/>
      <right style="thin"/>
      <top/>
      <bottom style="double"/>
    </border>
    <border>
      <left/>
      <right style="thin"/>
      <top style="thin"/>
      <bottom style="thin"/>
    </border>
    <border>
      <left style="thin"/>
      <right/>
      <top/>
      <bottom style="double"/>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right style="thin"/>
      <top style="double"/>
      <bottom style="double"/>
    </border>
    <border>
      <left/>
      <right style="thin"/>
      <top style="thin"/>
      <bottom/>
    </border>
    <border>
      <left/>
      <right style="thin"/>
      <top/>
      <bottom style="thin"/>
    </border>
  </borders>
  <cellStyleXfs count="22">
    <xf numFmtId="0" fontId="0"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0" fillId="0" borderId="0" applyFill="0" applyBorder="0" applyAlignment="0" applyProtection="0"/>
  </cellStyleXfs>
  <cellXfs count="356">
    <xf numFmtId="0" fontId="0" fillId="0" borderId="0" xfId="0"/>
    <xf numFmtId="0" fontId="3" fillId="2" borderId="0" xfId="0" applyFont="1" applyFill="1"/>
    <xf numFmtId="0" fontId="6" fillId="2" borderId="0" xfId="0" applyFont="1" applyFill="1"/>
    <xf numFmtId="165" fontId="3" fillId="2" borderId="0" xfId="0" applyNumberFormat="1" applyFont="1" applyFill="1" applyBorder="1"/>
    <xf numFmtId="0" fontId="3" fillId="2" borderId="0" xfId="0" applyFont="1" applyFill="1" applyBorder="1"/>
    <xf numFmtId="0" fontId="0" fillId="2" borderId="0" xfId="21" applyFont="1" applyFill="1"/>
    <xf numFmtId="0" fontId="0" fillId="2" borderId="0" xfId="0" applyFont="1" applyFill="1"/>
    <xf numFmtId="165" fontId="2" fillId="2" borderId="0" xfId="0" applyNumberFormat="1" applyFont="1" applyFill="1" applyBorder="1" applyAlignment="1">
      <alignment vertical="top"/>
    </xf>
    <xf numFmtId="0" fontId="3" fillId="2" borderId="0" xfId="0" applyFont="1" applyFill="1" applyBorder="1" applyAlignment="1">
      <alignment/>
    </xf>
    <xf numFmtId="0" fontId="7" fillId="2" borderId="0" xfId="0" applyFont="1" applyFill="1" applyBorder="1" applyAlignment="1">
      <alignment/>
    </xf>
    <xf numFmtId="0" fontId="7" fillId="2" borderId="0" xfId="0" applyFont="1" applyFill="1"/>
    <xf numFmtId="165" fontId="3" fillId="2" borderId="0" xfId="0" applyNumberFormat="1" applyFont="1" applyFill="1"/>
    <xf numFmtId="0" fontId="4" fillId="2" borderId="0" xfId="0" applyFont="1" applyFill="1"/>
    <xf numFmtId="0" fontId="4" fillId="2" borderId="0" xfId="0" applyFont="1" applyFill="1" applyAlignment="1">
      <alignment horizontal="center"/>
    </xf>
    <xf numFmtId="164" fontId="3" fillId="2" borderId="0" xfId="0" applyNumberFormat="1" applyFont="1" applyFill="1" applyBorder="1"/>
    <xf numFmtId="0" fontId="3" fillId="2" borderId="0" xfId="0" applyFont="1" applyFill="1" applyAlignment="1">
      <alignment horizontal="center"/>
    </xf>
    <xf numFmtId="0" fontId="2" fillId="2" borderId="0" xfId="0" applyFont="1" applyFill="1" applyAlignment="1">
      <alignment horizontal="center"/>
    </xf>
    <xf numFmtId="165" fontId="3" fillId="2" borderId="0" xfId="0" applyNumberFormat="1" applyFont="1" applyFill="1" applyAlignment="1">
      <alignment horizontal="center"/>
    </xf>
    <xf numFmtId="165" fontId="10" fillId="2" borderId="0" xfId="0" applyNumberFormat="1" applyFont="1" applyFill="1" applyAlignment="1">
      <alignment horizontal="center"/>
    </xf>
    <xf numFmtId="0" fontId="3" fillId="2" borderId="1" xfId="0" applyFont="1" applyFill="1" applyBorder="1" applyAlignment="1">
      <alignment horizontal="center"/>
    </xf>
    <xf numFmtId="0" fontId="2" fillId="2" borderId="1" xfId="0" applyFont="1" applyFill="1" applyBorder="1" applyAlignment="1">
      <alignment horizontal="center"/>
    </xf>
    <xf numFmtId="0" fontId="3" fillId="2" borderId="0" xfId="0" applyFont="1" applyFill="1" applyBorder="1" applyAlignment="1">
      <alignment horizontal="center"/>
    </xf>
    <xf numFmtId="0" fontId="4" fillId="2" borderId="0" xfId="0" applyFont="1" applyFill="1" applyBorder="1" applyAlignment="1">
      <alignment horizontal="right"/>
    </xf>
    <xf numFmtId="165" fontId="5" fillId="2" borderId="0" xfId="0" applyNumberFormat="1" applyFont="1" applyFill="1"/>
    <xf numFmtId="0" fontId="3" fillId="2" borderId="0" xfId="0" applyFont="1" applyFill="1" applyAlignment="1">
      <alignment horizontal="left"/>
    </xf>
    <xf numFmtId="0" fontId="8" fillId="2" borderId="0" xfId="0" applyFont="1" applyFill="1" applyAlignment="1">
      <alignment horizontal="center"/>
    </xf>
    <xf numFmtId="0" fontId="2" fillId="2" borderId="0" xfId="0" applyFont="1" applyFill="1"/>
    <xf numFmtId="0" fontId="8" fillId="2" borderId="0" xfId="0" applyFont="1" applyFill="1"/>
    <xf numFmtId="0" fontId="8" fillId="2" borderId="0" xfId="0" applyFont="1" applyFill="1" applyAlignment="1" quotePrefix="1">
      <alignment horizontal="center"/>
    </xf>
    <xf numFmtId="0" fontId="2" fillId="2" borderId="0" xfId="0" applyFont="1" applyFill="1" applyAlignment="1" quotePrefix="1">
      <alignment horizontal="center"/>
    </xf>
    <xf numFmtId="0" fontId="3" fillId="2" borderId="0" xfId="0" applyFont="1" applyFill="1" applyAlignment="1" quotePrefix="1">
      <alignment horizontal="left" vertical="justify" wrapText="1"/>
    </xf>
    <xf numFmtId="0" fontId="3" fillId="2" borderId="0" xfId="0" applyFont="1" applyFill="1" applyAlignment="1" quotePrefix="1">
      <alignment horizontal="left"/>
    </xf>
    <xf numFmtId="165" fontId="2" fillId="2" borderId="0" xfId="0" applyNumberFormat="1" applyFont="1" applyFill="1"/>
    <xf numFmtId="0" fontId="3" fillId="2" borderId="2" xfId="0" applyFont="1" applyFill="1" applyBorder="1"/>
    <xf numFmtId="165" fontId="3" fillId="2" borderId="2" xfId="0" applyNumberFormat="1" applyFont="1" applyFill="1" applyBorder="1"/>
    <xf numFmtId="0" fontId="3" fillId="2" borderId="3" xfId="0" applyFont="1" applyFill="1" applyBorder="1"/>
    <xf numFmtId="0" fontId="3" fillId="2" borderId="4" xfId="0" applyFont="1" applyFill="1" applyBorder="1"/>
    <xf numFmtId="165" fontId="2" fillId="2" borderId="3" xfId="0" applyNumberFormat="1" applyFont="1" applyFill="1" applyBorder="1" applyAlignment="1">
      <alignment horizontal="center"/>
    </xf>
    <xf numFmtId="165" fontId="2" fillId="2" borderId="0" xfId="0" applyNumberFormat="1" applyFont="1" applyFill="1" applyBorder="1" applyAlignment="1">
      <alignment horizontal="center"/>
    </xf>
    <xf numFmtId="164" fontId="3" fillId="2" borderId="0" xfId="0" applyNumberFormat="1" applyFont="1" applyFill="1" applyBorder="1" applyAlignment="1">
      <alignment horizontal="center"/>
    </xf>
    <xf numFmtId="0" fontId="3" fillId="2" borderId="5" xfId="0" applyFont="1" applyFill="1" applyBorder="1" applyAlignment="1">
      <alignment horizontal="center"/>
    </xf>
    <xf numFmtId="165" fontId="3" fillId="2" borderId="5"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6" xfId="0" applyFont="1" applyFill="1" applyBorder="1"/>
    <xf numFmtId="165" fontId="3" fillId="2" borderId="6" xfId="0" applyNumberFormat="1" applyFont="1" applyFill="1" applyBorder="1" applyAlignment="1" quotePrefix="1">
      <alignment horizontal="center"/>
    </xf>
    <xf numFmtId="165" fontId="3" fillId="2" borderId="0" xfId="0" applyNumberFormat="1" applyFont="1" applyFill="1" applyBorder="1" applyAlignment="1" quotePrefix="1">
      <alignment horizontal="center"/>
    </xf>
    <xf numFmtId="0" fontId="3" fillId="2" borderId="6" xfId="0" applyFont="1" applyFill="1" applyBorder="1" applyAlignment="1">
      <alignment vertical="center"/>
    </xf>
    <xf numFmtId="0" fontId="3" fillId="2" borderId="2" xfId="0"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2" borderId="7" xfId="0" applyNumberFormat="1" applyFont="1" applyFill="1" applyBorder="1" applyAlignment="1">
      <alignment horizontal="center"/>
    </xf>
    <xf numFmtId="3" fontId="3"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3" fillId="2" borderId="6" xfId="0" applyFont="1" applyFill="1" applyBorder="1" applyAlignment="1">
      <alignment vertical="top"/>
    </xf>
    <xf numFmtId="164" fontId="3" fillId="2" borderId="2" xfId="0" applyNumberFormat="1" applyFont="1" applyFill="1" applyBorder="1" applyAlignment="1" quotePrefix="1">
      <alignment horizontal="left"/>
    </xf>
    <xf numFmtId="165" fontId="3" fillId="2" borderId="6" xfId="0" applyNumberFormat="1" applyFont="1" applyFill="1" applyBorder="1"/>
    <xf numFmtId="164" fontId="6" fillId="2" borderId="8" xfId="0" applyNumberFormat="1" applyFont="1" applyFill="1" applyBorder="1" applyAlignment="1" quotePrefix="1">
      <alignment horizontal="left" vertical="top"/>
    </xf>
    <xf numFmtId="164" fontId="6" fillId="2" borderId="9" xfId="0" applyNumberFormat="1" applyFont="1" applyFill="1" applyBorder="1" applyAlignment="1" quotePrefix="1">
      <alignment horizontal="left" indent="1"/>
    </xf>
    <xf numFmtId="165" fontId="6" fillId="2" borderId="8" xfId="0" applyNumberFormat="1" applyFont="1" applyFill="1" applyBorder="1"/>
    <xf numFmtId="165" fontId="6" fillId="2" borderId="7" xfId="0" applyNumberFormat="1" applyFont="1" applyFill="1" applyBorder="1"/>
    <xf numFmtId="0" fontId="6" fillId="2" borderId="0" xfId="0" applyFont="1" applyFill="1" applyBorder="1"/>
    <xf numFmtId="164" fontId="3" fillId="2" borderId="8" xfId="0" applyNumberFormat="1" applyFont="1" applyFill="1" applyBorder="1" applyAlignment="1" quotePrefix="1">
      <alignment horizontal="left" vertical="top"/>
    </xf>
    <xf numFmtId="164" fontId="3" fillId="2" borderId="9" xfId="0" applyNumberFormat="1" applyFont="1" applyFill="1" applyBorder="1" applyAlignment="1" quotePrefix="1">
      <alignment horizontal="left" indent="2"/>
    </xf>
    <xf numFmtId="165" fontId="3" fillId="2" borderId="8" xfId="0" applyNumberFormat="1" applyFont="1" applyFill="1" applyBorder="1"/>
    <xf numFmtId="165" fontId="3" fillId="2" borderId="7" xfId="0" applyNumberFormat="1" applyFont="1" applyFill="1" applyBorder="1"/>
    <xf numFmtId="164" fontId="3" fillId="2" borderId="3" xfId="0" applyNumberFormat="1" applyFont="1" applyFill="1" applyBorder="1" applyAlignment="1" quotePrefix="1">
      <alignment horizontal="left" vertical="top"/>
    </xf>
    <xf numFmtId="164" fontId="3" fillId="2" borderId="2" xfId="0" applyNumberFormat="1" applyFont="1" applyFill="1" applyBorder="1" applyAlignment="1" quotePrefix="1">
      <alignment horizontal="left" indent="2"/>
    </xf>
    <xf numFmtId="165" fontId="6" fillId="2" borderId="0" xfId="0" applyNumberFormat="1" applyFont="1" applyFill="1" applyBorder="1"/>
    <xf numFmtId="164" fontId="6" fillId="2" borderId="0" xfId="0" applyNumberFormat="1" applyFont="1" applyFill="1" applyBorder="1"/>
    <xf numFmtId="164" fontId="3" fillId="2" borderId="0" xfId="0" applyNumberFormat="1" applyFont="1" applyFill="1"/>
    <xf numFmtId="0" fontId="3" fillId="2" borderId="10" xfId="0" applyFont="1" applyFill="1" applyBorder="1"/>
    <xf numFmtId="0" fontId="3" fillId="2" borderId="8" xfId="0" applyFont="1" applyFill="1" applyBorder="1" applyAlignment="1">
      <alignment horizontal="left"/>
    </xf>
    <xf numFmtId="0" fontId="3" fillId="2" borderId="9" xfId="0" applyFont="1" applyFill="1" applyBorder="1"/>
    <xf numFmtId="164" fontId="6" fillId="2" borderId="8" xfId="0" applyNumberFormat="1" applyFont="1" applyFill="1" applyBorder="1" applyAlignment="1">
      <alignment horizontal="left"/>
    </xf>
    <xf numFmtId="164" fontId="6" fillId="2" borderId="9" xfId="0" applyNumberFormat="1" applyFont="1" applyFill="1" applyBorder="1" applyAlignment="1" quotePrefix="1">
      <alignment horizontal="left"/>
    </xf>
    <xf numFmtId="4" fontId="6" fillId="2" borderId="7" xfId="0" applyNumberFormat="1" applyFont="1" applyFill="1" applyBorder="1"/>
    <xf numFmtId="164" fontId="3" fillId="2" borderId="8" xfId="0" applyNumberFormat="1" applyFont="1" applyFill="1" applyBorder="1" applyAlignment="1">
      <alignment horizontal="left"/>
    </xf>
    <xf numFmtId="4" fontId="3" fillId="2" borderId="8" xfId="0" applyNumberFormat="1" applyFont="1" applyFill="1" applyBorder="1"/>
    <xf numFmtId="4" fontId="3" fillId="2" borderId="7" xfId="0" applyNumberFormat="1" applyFont="1" applyFill="1" applyBorder="1"/>
    <xf numFmtId="164" fontId="3" fillId="2" borderId="8" xfId="0" applyNumberFormat="1" applyFont="1" applyFill="1" applyBorder="1" applyAlignment="1" quotePrefix="1">
      <alignment horizontal="left"/>
    </xf>
    <xf numFmtId="164" fontId="3" fillId="2" borderId="9" xfId="0" applyNumberFormat="1" applyFont="1" applyFill="1" applyBorder="1" applyAlignment="1" quotePrefix="1">
      <alignment horizontal="left" indent="3"/>
    </xf>
    <xf numFmtId="166" fontId="6" fillId="2" borderId="7" xfId="0" applyNumberFormat="1" applyFont="1" applyFill="1" applyBorder="1"/>
    <xf numFmtId="164" fontId="6" fillId="2" borderId="8" xfId="0" applyNumberFormat="1" applyFont="1" applyFill="1" applyBorder="1" applyAlignment="1" quotePrefix="1">
      <alignment horizontal="left"/>
    </xf>
    <xf numFmtId="0" fontId="3" fillId="2" borderId="8" xfId="0" applyFont="1" applyFill="1" applyBorder="1"/>
    <xf numFmtId="0" fontId="3" fillId="2" borderId="9" xfId="0" applyFont="1" applyFill="1" applyBorder="1" applyAlignment="1">
      <alignment horizontal="center"/>
    </xf>
    <xf numFmtId="0" fontId="5" fillId="2" borderId="7" xfId="0" applyFont="1" applyFill="1" applyBorder="1"/>
    <xf numFmtId="164" fontId="3" fillId="2" borderId="9" xfId="0" applyNumberFormat="1" applyFont="1" applyFill="1" applyBorder="1" applyAlignment="1" quotePrefix="1">
      <alignment horizontal="left"/>
    </xf>
    <xf numFmtId="164" fontId="3" fillId="2" borderId="8" xfId="0" applyNumberFormat="1" applyFont="1" applyFill="1" applyBorder="1"/>
    <xf numFmtId="164" fontId="6" fillId="2" borderId="9" xfId="0" applyNumberFormat="1" applyFont="1" applyFill="1" applyBorder="1"/>
    <xf numFmtId="49" fontId="6" fillId="2" borderId="8" xfId="0" applyNumberFormat="1" applyFont="1" applyFill="1" applyBorder="1"/>
    <xf numFmtId="164" fontId="6" fillId="2" borderId="9" xfId="0" applyNumberFormat="1" applyFont="1" applyFill="1" applyBorder="1" applyAlignment="1">
      <alignment horizontal="left"/>
    </xf>
    <xf numFmtId="49" fontId="3" fillId="2" borderId="8" xfId="0" applyNumberFormat="1" applyFont="1" applyFill="1" applyBorder="1"/>
    <xf numFmtId="164" fontId="3" fillId="2" borderId="9" xfId="0" applyNumberFormat="1" applyFont="1" applyFill="1" applyBorder="1" applyAlignment="1">
      <alignment horizontal="left" indent="2"/>
    </xf>
    <xf numFmtId="49" fontId="3" fillId="2" borderId="8" xfId="0" applyNumberFormat="1" applyFont="1" applyFill="1" applyBorder="1" applyAlignment="1" quotePrefix="1">
      <alignment horizontal="left"/>
    </xf>
    <xf numFmtId="164" fontId="3" fillId="2" borderId="9" xfId="0" applyNumberFormat="1" applyFont="1" applyFill="1" applyBorder="1" applyAlignment="1">
      <alignment horizontal="left" indent="1"/>
    </xf>
    <xf numFmtId="164" fontId="3" fillId="2" borderId="9" xfId="0" applyNumberFormat="1" applyFont="1" applyFill="1" applyBorder="1" applyAlignment="1">
      <alignment horizontal="left"/>
    </xf>
    <xf numFmtId="49" fontId="3" fillId="2" borderId="3" xfId="0" applyNumberFormat="1" applyFont="1" applyFill="1" applyBorder="1"/>
    <xf numFmtId="164" fontId="3" fillId="2" borderId="9" xfId="0" applyNumberFormat="1" applyFont="1" applyFill="1" applyBorder="1" applyAlignment="1" quotePrefix="1">
      <alignment horizontal="left" indent="1"/>
    </xf>
    <xf numFmtId="164" fontId="3" fillId="2" borderId="4" xfId="0" applyNumberFormat="1" applyFont="1" applyFill="1" applyBorder="1" applyAlignment="1" quotePrefix="1">
      <alignment horizontal="left" indent="1"/>
    </xf>
    <xf numFmtId="165" fontId="3" fillId="2" borderId="3" xfId="0" applyNumberFormat="1" applyFont="1" applyFill="1" applyBorder="1"/>
    <xf numFmtId="49" fontId="3" fillId="2" borderId="6" xfId="0" applyNumberFormat="1" applyFont="1" applyFill="1" applyBorder="1"/>
    <xf numFmtId="164" fontId="3" fillId="2" borderId="11" xfId="0" applyNumberFormat="1" applyFont="1" applyFill="1" applyBorder="1" applyAlignment="1" quotePrefix="1">
      <alignment horizontal="left" indent="1"/>
    </xf>
    <xf numFmtId="0" fontId="3" fillId="2" borderId="10" xfId="0" applyFont="1" applyFill="1" applyBorder="1" applyAlignment="1" quotePrefix="1">
      <alignment horizontal="left" indent="1"/>
    </xf>
    <xf numFmtId="165" fontId="2" fillId="2" borderId="7" xfId="0" applyNumberFormat="1" applyFont="1" applyFill="1" applyBorder="1" applyAlignment="1">
      <alignment horizontal="center"/>
    </xf>
    <xf numFmtId="49" fontId="3" fillId="2" borderId="5" xfId="0" applyNumberFormat="1" applyFont="1" applyFill="1" applyBorder="1"/>
    <xf numFmtId="0" fontId="3" fillId="2" borderId="2" xfId="0" applyFont="1" applyFill="1" applyBorder="1" applyAlignment="1" quotePrefix="1">
      <alignment horizontal="left" indent="1"/>
    </xf>
    <xf numFmtId="164" fontId="3" fillId="2" borderId="8" xfId="0" applyNumberFormat="1" applyFont="1" applyFill="1" applyBorder="1" applyAlignment="1">
      <alignment horizontal="left" indent="2"/>
    </xf>
    <xf numFmtId="0" fontId="3" fillId="2" borderId="9" xfId="0" applyFont="1" applyFill="1" applyBorder="1" applyAlignment="1">
      <alignment horizontal="left" indent="1"/>
    </xf>
    <xf numFmtId="49" fontId="3" fillId="2" borderId="8" xfId="0" applyNumberFormat="1" applyFont="1" applyFill="1" applyBorder="1" applyAlignment="1">
      <alignment vertical="top"/>
    </xf>
    <xf numFmtId="164" fontId="3" fillId="2" borderId="10" xfId="0" applyNumberFormat="1" applyFont="1" applyFill="1" applyBorder="1" applyAlignment="1">
      <alignment horizontal="left" indent="2"/>
    </xf>
    <xf numFmtId="164" fontId="3" fillId="2" borderId="2" xfId="0" applyNumberFormat="1" applyFont="1" applyFill="1" applyBorder="1" applyAlignment="1">
      <alignment horizontal="left" indent="2"/>
    </xf>
    <xf numFmtId="165" fontId="2" fillId="2" borderId="0" xfId="0" applyNumberFormat="1" applyFont="1" applyFill="1" applyBorder="1"/>
    <xf numFmtId="49" fontId="3" fillId="2" borderId="10" xfId="0" applyNumberFormat="1" applyFont="1" applyFill="1" applyBorder="1"/>
    <xf numFmtId="165" fontId="3" fillId="2" borderId="10" xfId="0" applyNumberFormat="1" applyFont="1" applyFill="1" applyBorder="1"/>
    <xf numFmtId="0" fontId="3" fillId="2" borderId="0" xfId="0" applyFont="1" applyFill="1" applyBorder="1" applyAlignment="1" quotePrefix="1">
      <alignment horizontal="left"/>
    </xf>
    <xf numFmtId="0" fontId="3" fillId="2" borderId="12" xfId="0" applyFont="1" applyFill="1" applyBorder="1"/>
    <xf numFmtId="165" fontId="2" fillId="2" borderId="2" xfId="0" applyNumberFormat="1" applyFont="1" applyFill="1" applyBorder="1" applyAlignment="1">
      <alignment horizontal="center"/>
    </xf>
    <xf numFmtId="0" fontId="5" fillId="2" borderId="0" xfId="0" applyFont="1" applyFill="1" applyAlignment="1" quotePrefix="1">
      <alignment horizontal="center"/>
    </xf>
    <xf numFmtId="0" fontId="3" fillId="2" borderId="10" xfId="0" applyFont="1" applyFill="1" applyBorder="1" applyAlignment="1">
      <alignment horizontal="center"/>
    </xf>
    <xf numFmtId="165" fontId="3" fillId="2" borderId="3" xfId="0" applyNumberFormat="1" applyFont="1" applyFill="1" applyBorder="1" applyAlignment="1">
      <alignment horizontal="center"/>
    </xf>
    <xf numFmtId="0" fontId="3" fillId="2" borderId="8" xfId="0" applyFont="1" applyFill="1" applyBorder="1" applyAlignment="1">
      <alignment horizontal="center" vertical="center"/>
    </xf>
    <xf numFmtId="0" fontId="3" fillId="2" borderId="2" xfId="0" applyFont="1" applyFill="1" applyBorder="1" applyAlignment="1" quotePrefix="1">
      <alignment horizontal="left"/>
    </xf>
    <xf numFmtId="0" fontId="3" fillId="2" borderId="9" xfId="0" applyFont="1" applyFill="1" applyBorder="1" applyAlignment="1">
      <alignment horizontal="left" indent="2"/>
    </xf>
    <xf numFmtId="0" fontId="3" fillId="2" borderId="9" xfId="0" applyFont="1" applyFill="1" applyBorder="1" applyAlignment="1" quotePrefix="1">
      <alignment horizontal="left"/>
    </xf>
    <xf numFmtId="0" fontId="6" fillId="2" borderId="9" xfId="0" applyFont="1" applyFill="1" applyBorder="1"/>
    <xf numFmtId="0" fontId="3" fillId="2" borderId="9" xfId="0" applyFont="1" applyFill="1" applyBorder="1" applyAlignment="1" quotePrefix="1">
      <alignment horizontal="left" indent="1"/>
    </xf>
    <xf numFmtId="0" fontId="3" fillId="2" borderId="13" xfId="0" applyFont="1" applyFill="1" applyBorder="1"/>
    <xf numFmtId="164" fontId="3" fillId="2" borderId="1" xfId="0" applyNumberFormat="1" applyFont="1" applyFill="1" applyBorder="1" applyAlignment="1">
      <alignment horizontal="left"/>
    </xf>
    <xf numFmtId="165" fontId="3" fillId="2" borderId="13" xfId="21" applyNumberFormat="1" applyFont="1" applyFill="1" applyBorder="1" applyAlignment="1">
      <alignment horizontal="right"/>
    </xf>
    <xf numFmtId="0" fontId="3" fillId="2" borderId="11" xfId="0" applyFont="1" applyFill="1" applyBorder="1"/>
    <xf numFmtId="0" fontId="3" fillId="2" borderId="5" xfId="0" applyFont="1" applyFill="1" applyBorder="1" applyAlignment="1" quotePrefix="1">
      <alignment horizontal="center"/>
    </xf>
    <xf numFmtId="0" fontId="3" fillId="2" borderId="0" xfId="0" applyFont="1" applyFill="1" applyBorder="1" applyAlignment="1" quotePrefix="1">
      <alignment horizontal="center"/>
    </xf>
    <xf numFmtId="0" fontId="3" fillId="2" borderId="11" xfId="0" applyFont="1" applyFill="1" applyBorder="1" applyAlignment="1">
      <alignment vertical="center"/>
    </xf>
    <xf numFmtId="0" fontId="3" fillId="2" borderId="14" xfId="0" applyFont="1" applyFill="1" applyBorder="1" applyAlignment="1">
      <alignment horizontal="center" vertical="center"/>
    </xf>
    <xf numFmtId="0" fontId="3" fillId="2" borderId="11" xfId="0" applyFont="1" applyFill="1" applyBorder="1" quotePrefix="1"/>
    <xf numFmtId="165" fontId="3" fillId="2" borderId="6" xfId="0" applyNumberFormat="1" applyFont="1" applyFill="1" applyBorder="1" applyAlignment="1">
      <alignment horizontal="right"/>
    </xf>
    <xf numFmtId="0" fontId="3" fillId="2" borderId="12" xfId="0" applyFont="1" applyFill="1" applyBorder="1" quotePrefix="1"/>
    <xf numFmtId="165" fontId="3" fillId="2" borderId="8" xfId="0" applyNumberFormat="1" applyFont="1" applyFill="1" applyBorder="1" applyAlignment="1">
      <alignment horizontal="right"/>
    </xf>
    <xf numFmtId="0" fontId="3" fillId="2" borderId="7" xfId="0" applyFont="1" applyFill="1" applyBorder="1"/>
    <xf numFmtId="165" fontId="3" fillId="2" borderId="5" xfId="0" applyNumberFormat="1" applyFont="1" applyFill="1" applyBorder="1"/>
    <xf numFmtId="0" fontId="3" fillId="2" borderId="15" xfId="0" applyFont="1" applyFill="1" applyBorder="1"/>
    <xf numFmtId="0" fontId="3" fillId="2" borderId="1" xfId="0" applyFont="1" applyFill="1" applyBorder="1"/>
    <xf numFmtId="165" fontId="3" fillId="2" borderId="13" xfId="0" applyNumberFormat="1" applyFont="1" applyFill="1" applyBorder="1"/>
    <xf numFmtId="165" fontId="3" fillId="2" borderId="0" xfId="0" applyNumberFormat="1" applyFont="1" applyFill="1" applyBorder="1" applyAlignment="1">
      <alignment horizontal="right"/>
    </xf>
    <xf numFmtId="0" fontId="3" fillId="2" borderId="3" xfId="0" applyFont="1" applyFill="1" applyBorder="1" applyAlignment="1">
      <alignment horizontal="center"/>
    </xf>
    <xf numFmtId="0" fontId="3" fillId="2" borderId="4" xfId="21" applyFont="1" applyFill="1" applyBorder="1" applyAlignment="1">
      <alignment horizontal="center"/>
    </xf>
    <xf numFmtId="165" fontId="3" fillId="2" borderId="3" xfId="21" applyNumberFormat="1" applyFont="1" applyFill="1" applyBorder="1" applyAlignment="1">
      <alignment horizontal="center"/>
    </xf>
    <xf numFmtId="165" fontId="3" fillId="2" borderId="0" xfId="21" applyNumberFormat="1" applyFont="1" applyFill="1" applyBorder="1" applyAlignment="1">
      <alignment horizontal="center"/>
    </xf>
    <xf numFmtId="0" fontId="3" fillId="2" borderId="0" xfId="21" applyFont="1" applyFill="1"/>
    <xf numFmtId="0" fontId="3" fillId="2" borderId="5" xfId="21" applyFont="1" applyFill="1" applyBorder="1" applyAlignment="1" quotePrefix="1">
      <alignment horizontal="center"/>
    </xf>
    <xf numFmtId="0" fontId="3" fillId="2" borderId="0" xfId="21" applyFont="1" applyFill="1" applyBorder="1" applyAlignment="1" quotePrefix="1">
      <alignment horizontal="center"/>
    </xf>
    <xf numFmtId="0" fontId="3" fillId="2" borderId="0" xfId="21" applyFont="1" applyFill="1" applyBorder="1" applyAlignment="1">
      <alignment horizontal="center"/>
    </xf>
    <xf numFmtId="0" fontId="3" fillId="2" borderId="8" xfId="21" applyFont="1" applyFill="1" applyBorder="1"/>
    <xf numFmtId="0" fontId="3" fillId="2" borderId="9" xfId="21" applyFont="1" applyFill="1" applyBorder="1"/>
    <xf numFmtId="165" fontId="3" fillId="2" borderId="8" xfId="21" applyNumberFormat="1" applyFont="1" applyFill="1" applyBorder="1" applyAlignment="1">
      <alignment horizontal="right"/>
    </xf>
    <xf numFmtId="165" fontId="3" fillId="2" borderId="0" xfId="21" applyNumberFormat="1" applyFont="1" applyFill="1"/>
    <xf numFmtId="0" fontId="3" fillId="2" borderId="13" xfId="21" applyFont="1" applyFill="1" applyBorder="1"/>
    <xf numFmtId="0" fontId="3" fillId="2" borderId="1" xfId="21" applyFont="1" applyFill="1" applyBorder="1"/>
    <xf numFmtId="4" fontId="3" fillId="2" borderId="13" xfId="21" applyNumberFormat="1" applyFont="1" applyFill="1" applyBorder="1" applyAlignment="1">
      <alignment horizontal="right"/>
    </xf>
    <xf numFmtId="165" fontId="3" fillId="2" borderId="0" xfId="21" applyNumberFormat="1" applyFont="1" applyFill="1" applyBorder="1" applyAlignment="1">
      <alignment horizontal="right"/>
    </xf>
    <xf numFmtId="0" fontId="3" fillId="2" borderId="0" xfId="21" applyFont="1" applyFill="1" applyBorder="1"/>
    <xf numFmtId="4" fontId="3" fillId="2" borderId="0" xfId="21" applyNumberFormat="1" applyFont="1" applyFill="1" applyBorder="1" applyAlignment="1">
      <alignment horizontal="right"/>
    </xf>
    <xf numFmtId="49" fontId="3" fillId="2" borderId="0" xfId="0" applyNumberFormat="1" applyFont="1" applyFill="1" applyBorder="1" applyAlignment="1" applyProtection="1" quotePrefix="1">
      <alignment horizontal="left" vertical="top"/>
      <protection/>
    </xf>
    <xf numFmtId="0" fontId="3" fillId="2" borderId="0" xfId="0" applyFont="1" applyFill="1" applyBorder="1" applyAlignment="1" applyProtection="1">
      <alignment wrapText="1"/>
      <protection/>
    </xf>
    <xf numFmtId="165" fontId="3" fillId="2" borderId="0" xfId="0" applyNumberFormat="1" applyFont="1" applyFill="1" applyAlignment="1">
      <alignment/>
    </xf>
    <xf numFmtId="165" fontId="3" fillId="2" borderId="0" xfId="0" applyNumberFormat="1" applyFont="1" applyFill="1" applyAlignment="1">
      <alignment vertical="top"/>
    </xf>
    <xf numFmtId="165" fontId="3" fillId="2" borderId="0" xfId="0" applyNumberFormat="1" applyFont="1" applyFill="1" applyAlignment="1">
      <alignment vertical="top" wrapText="1"/>
    </xf>
    <xf numFmtId="0" fontId="3" fillId="2" borderId="4" xfId="0" applyFont="1" applyFill="1" applyBorder="1" applyAlignment="1">
      <alignment horizontal="center"/>
    </xf>
    <xf numFmtId="165" fontId="3" fillId="2" borderId="3" xfId="0" applyNumberFormat="1" applyFont="1" applyFill="1" applyBorder="1" applyAlignment="1">
      <alignment horizontal="center" vertical="top"/>
    </xf>
    <xf numFmtId="165" fontId="3" fillId="2" borderId="0" xfId="0" applyNumberFormat="1" applyFont="1" applyFill="1" applyBorder="1" applyAlignment="1">
      <alignment horizontal="center" vertical="top"/>
    </xf>
    <xf numFmtId="0" fontId="3" fillId="2" borderId="11" xfId="0" applyFont="1" applyFill="1" applyBorder="1" applyAlignment="1">
      <alignment horizontal="center"/>
    </xf>
    <xf numFmtId="165" fontId="3" fillId="2" borderId="6" xfId="0" applyNumberFormat="1" applyFont="1" applyFill="1" applyBorder="1" applyAlignment="1">
      <alignment horizontal="center" vertical="top"/>
    </xf>
    <xf numFmtId="0" fontId="3" fillId="2" borderId="8" xfId="0" applyFont="1" applyFill="1" applyBorder="1" applyAlignment="1">
      <alignment horizontal="center"/>
    </xf>
    <xf numFmtId="0" fontId="3" fillId="2" borderId="12" xfId="0" applyFont="1" applyFill="1" applyBorder="1" applyAlignment="1">
      <alignment horizontal="center"/>
    </xf>
    <xf numFmtId="0" fontId="3" fillId="2" borderId="8" xfId="21" applyFont="1" applyFill="1" applyBorder="1" applyAlignment="1">
      <alignment horizontal="center"/>
    </xf>
    <xf numFmtId="0" fontId="6" fillId="2" borderId="12" xfId="0" applyFont="1" applyFill="1" applyBorder="1" applyAlignment="1" quotePrefix="1">
      <alignment horizontal="left"/>
    </xf>
    <xf numFmtId="0" fontId="3" fillId="2" borderId="5" xfId="0" applyFont="1" applyFill="1" applyBorder="1" applyAlignment="1" quotePrefix="1">
      <alignment horizontal="left"/>
    </xf>
    <xf numFmtId="0" fontId="3" fillId="2" borderId="16" xfId="0" applyFont="1" applyFill="1" applyBorder="1"/>
    <xf numFmtId="0" fontId="3" fillId="2" borderId="17" xfId="0" applyFont="1" applyFill="1" applyBorder="1"/>
    <xf numFmtId="165" fontId="3" fillId="2" borderId="16" xfId="0" applyNumberFormat="1" applyFont="1" applyFill="1" applyBorder="1" applyAlignment="1">
      <alignment vertical="top"/>
    </xf>
    <xf numFmtId="0" fontId="3" fillId="2" borderId="0" xfId="21" applyFont="1" applyFill="1" applyBorder="1" applyAlignment="1" quotePrefix="1">
      <alignment horizontal="left"/>
    </xf>
    <xf numFmtId="0" fontId="3" fillId="2" borderId="3" xfId="21" applyFont="1" applyFill="1" applyBorder="1" applyAlignment="1">
      <alignment horizontal="center"/>
    </xf>
    <xf numFmtId="0" fontId="3" fillId="2" borderId="9" xfId="21" applyFont="1" applyFill="1" applyBorder="1" applyAlignment="1">
      <alignment horizontal="center"/>
    </xf>
    <xf numFmtId="165" fontId="3" fillId="2" borderId="0" xfId="21" applyNumberFormat="1" applyFont="1" applyFill="1" applyAlignment="1">
      <alignment horizontal="right"/>
    </xf>
    <xf numFmtId="0" fontId="3" fillId="2" borderId="8" xfId="21" applyFont="1" applyFill="1" applyBorder="1" quotePrefix="1"/>
    <xf numFmtId="0" fontId="6" fillId="2" borderId="9" xfId="21" applyFont="1" applyFill="1" applyBorder="1"/>
    <xf numFmtId="49" fontId="3" fillId="2" borderId="8" xfId="21" applyNumberFormat="1" applyFont="1" applyFill="1" applyBorder="1"/>
    <xf numFmtId="0" fontId="3" fillId="2" borderId="8" xfId="21" applyFont="1" applyFill="1" applyBorder="1" applyAlignment="1" quotePrefix="1">
      <alignment horizontal="left"/>
    </xf>
    <xf numFmtId="0" fontId="3" fillId="2" borderId="5" xfId="21" applyFont="1" applyFill="1" applyBorder="1"/>
    <xf numFmtId="0" fontId="6" fillId="2" borderId="0" xfId="21" applyFont="1" applyFill="1"/>
    <xf numFmtId="165" fontId="3" fillId="2" borderId="5" xfId="21" applyNumberFormat="1" applyFont="1" applyFill="1" applyBorder="1"/>
    <xf numFmtId="49" fontId="3" fillId="2" borderId="0" xfId="0" applyNumberFormat="1" applyFont="1" applyFill="1" applyAlignment="1" quotePrefix="1">
      <alignment horizontal="left"/>
    </xf>
    <xf numFmtId="49" fontId="3" fillId="2" borderId="0" xfId="0" applyNumberFormat="1" applyFont="1" applyFill="1" applyAlignment="1">
      <alignment vertical="top"/>
    </xf>
    <xf numFmtId="49" fontId="3" fillId="2" borderId="0" xfId="0" applyNumberFormat="1" applyFont="1" applyFill="1" applyAlignment="1">
      <alignment vertical="top" wrapText="1"/>
    </xf>
    <xf numFmtId="49" fontId="3" fillId="2" borderId="0" xfId="0" applyNumberFormat="1" applyFont="1" applyFill="1"/>
    <xf numFmtId="0" fontId="3" fillId="2" borderId="2" xfId="0" applyFont="1" applyFill="1" applyBorder="1" applyAlignment="1">
      <alignment horizontal="center"/>
    </xf>
    <xf numFmtId="0" fontId="6" fillId="2" borderId="9" xfId="0" applyFont="1" applyFill="1" applyBorder="1" applyAlignment="1" quotePrefix="1">
      <alignment horizontal="left"/>
    </xf>
    <xf numFmtId="0" fontId="3" fillId="2" borderId="12" xfId="0" applyFont="1" applyFill="1" applyBorder="1" applyAlignment="1">
      <alignment horizontal="left" indent="2"/>
    </xf>
    <xf numFmtId="0" fontId="3" fillId="2" borderId="8" xfId="0" applyFont="1" applyFill="1" applyBorder="1" applyAlignment="1" quotePrefix="1">
      <alignment horizontal="left"/>
    </xf>
    <xf numFmtId="0" fontId="2" fillId="2" borderId="9" xfId="0" applyFont="1" applyFill="1" applyBorder="1"/>
    <xf numFmtId="165" fontId="3" fillId="2" borderId="8" xfId="0" applyNumberFormat="1" applyFont="1" applyFill="1" applyBorder="1" applyAlignment="1">
      <alignment vertical="top"/>
    </xf>
    <xf numFmtId="164" fontId="3" fillId="2" borderId="0" xfId="0" applyNumberFormat="1" applyFont="1" applyFill="1" applyBorder="1" applyAlignment="1">
      <alignment horizontal="left"/>
    </xf>
    <xf numFmtId="165" fontId="3" fillId="2" borderId="0" xfId="0" applyNumberFormat="1" applyFont="1" applyFill="1" applyBorder="1" applyAlignment="1">
      <alignment vertical="top"/>
    </xf>
    <xf numFmtId="165" fontId="3" fillId="2" borderId="0" xfId="0" applyNumberFormat="1" applyFont="1" applyFill="1" applyBorder="1" applyAlignment="1">
      <alignment vertical="top" wrapText="1"/>
    </xf>
    <xf numFmtId="0" fontId="3" fillId="2" borderId="6" xfId="21" applyFont="1" applyFill="1" applyBorder="1"/>
    <xf numFmtId="0" fontId="3" fillId="2" borderId="2" xfId="21" applyFont="1" applyFill="1" applyBorder="1"/>
    <xf numFmtId="0" fontId="3" fillId="2" borderId="8" xfId="21" applyFont="1" applyFill="1" applyBorder="1" applyAlignment="1">
      <alignment vertical="top"/>
    </xf>
    <xf numFmtId="165" fontId="3" fillId="2" borderId="6" xfId="0" applyNumberFormat="1" applyFont="1" applyFill="1" applyBorder="1" applyAlignment="1">
      <alignment horizontal="center"/>
    </xf>
    <xf numFmtId="0" fontId="3" fillId="2" borderId="8" xfId="0" applyFont="1" applyFill="1" applyBorder="1" applyAlignment="1">
      <alignment vertical="top"/>
    </xf>
    <xf numFmtId="0" fontId="3" fillId="2" borderId="12" xfId="0" applyFont="1" applyFill="1" applyBorder="1" applyAlignment="1" quotePrefix="1">
      <alignment horizontal="left"/>
    </xf>
    <xf numFmtId="0" fontId="6" fillId="2" borderId="12" xfId="0" applyFont="1" applyFill="1" applyBorder="1" applyAlignment="1">
      <alignment horizontal="left" indent="1"/>
    </xf>
    <xf numFmtId="164" fontId="3" fillId="2" borderId="12" xfId="0" applyNumberFormat="1" applyFont="1" applyFill="1" applyBorder="1" applyAlignment="1">
      <alignment horizontal="left" indent="2"/>
    </xf>
    <xf numFmtId="0" fontId="3" fillId="2" borderId="8" xfId="0" applyFont="1" applyFill="1" applyBorder="1" applyAlignment="1" quotePrefix="1">
      <alignment horizontal="left" vertical="top"/>
    </xf>
    <xf numFmtId="0" fontId="2" fillId="2" borderId="12" xfId="0" applyFont="1" applyFill="1" applyBorder="1"/>
    <xf numFmtId="164" fontId="3" fillId="2" borderId="12" xfId="0" applyNumberFormat="1" applyFont="1" applyFill="1" applyBorder="1" applyAlignment="1" quotePrefix="1">
      <alignment horizontal="left"/>
    </xf>
    <xf numFmtId="0" fontId="3" fillId="2" borderId="12" xfId="0" applyFont="1" applyFill="1" applyBorder="1" applyAlignment="1" quotePrefix="1">
      <alignment horizontal="left" indent="1"/>
    </xf>
    <xf numFmtId="0" fontId="3" fillId="2" borderId="16" xfId="0" applyFont="1" applyFill="1" applyBorder="1" applyAlignment="1">
      <alignment vertical="top"/>
    </xf>
    <xf numFmtId="0" fontId="6" fillId="2" borderId="12" xfId="0" applyFont="1" applyFill="1" applyBorder="1" applyAlignment="1" quotePrefix="1">
      <alignment horizontal="left" indent="1"/>
    </xf>
    <xf numFmtId="164" fontId="3" fillId="2" borderId="8" xfId="0" applyNumberFormat="1" applyFont="1" applyFill="1" applyBorder="1" applyAlignment="1">
      <alignment horizontal="left" vertical="top"/>
    </xf>
    <xf numFmtId="164" fontId="3" fillId="2" borderId="12" xfId="0" applyNumberFormat="1" applyFont="1" applyFill="1" applyBorder="1" applyAlignment="1" quotePrefix="1">
      <alignment horizontal="left" indent="2"/>
    </xf>
    <xf numFmtId="0" fontId="3" fillId="2" borderId="8" xfId="0" applyFont="1" applyFill="1" applyBorder="1" applyAlignment="1" quotePrefix="1">
      <alignment vertical="top"/>
    </xf>
    <xf numFmtId="165" fontId="3" fillId="2" borderId="0" xfId="0" applyNumberFormat="1" applyFont="1" applyFill="1" quotePrefix="1"/>
    <xf numFmtId="0" fontId="3" fillId="2" borderId="8" xfId="21" applyFont="1" applyFill="1" applyBorder="1" applyAlignment="1">
      <alignment horizontal="left" vertical="top"/>
    </xf>
    <xf numFmtId="0" fontId="3" fillId="2" borderId="12" xfId="21" applyFont="1" applyFill="1" applyBorder="1" applyAlignment="1">
      <alignment vertical="top"/>
    </xf>
    <xf numFmtId="165" fontId="3" fillId="2" borderId="3" xfId="21" applyNumberFormat="1" applyFont="1" applyFill="1" applyBorder="1" applyAlignment="1">
      <alignment/>
    </xf>
    <xf numFmtId="0" fontId="3" fillId="2" borderId="12" xfId="0" applyFont="1" applyFill="1" applyBorder="1" applyAlignment="1">
      <alignment vertical="top"/>
    </xf>
    <xf numFmtId="0" fontId="3" fillId="2" borderId="12" xfId="21" applyFont="1" applyFill="1" applyBorder="1" applyAlignment="1" quotePrefix="1">
      <alignment horizontal="left" vertical="top" wrapText="1"/>
    </xf>
    <xf numFmtId="165" fontId="3" fillId="2" borderId="8" xfId="21" applyNumberFormat="1" applyFont="1" applyFill="1" applyBorder="1"/>
    <xf numFmtId="0" fontId="3" fillId="2" borderId="9" xfId="21" applyFont="1" applyFill="1" applyBorder="1" applyAlignment="1">
      <alignment vertical="top" wrapText="1"/>
    </xf>
    <xf numFmtId="0" fontId="3" fillId="2" borderId="12" xfId="0" applyFont="1" applyFill="1" applyBorder="1" applyAlignment="1" quotePrefix="1">
      <alignment horizontal="left" vertical="top"/>
    </xf>
    <xf numFmtId="0" fontId="3" fillId="2" borderId="0" xfId="21" applyFont="1" applyFill="1" applyBorder="1" applyAlignment="1" quotePrefix="1">
      <alignment horizontal="left" wrapText="1" indent="1"/>
    </xf>
    <xf numFmtId="49" fontId="3" fillId="2" borderId="0" xfId="0" applyNumberFormat="1" applyFont="1" applyFill="1" applyAlignment="1" quotePrefix="1">
      <alignment horizontal="left" vertical="justify"/>
    </xf>
    <xf numFmtId="49" fontId="3" fillId="2" borderId="8" xfId="0" applyNumberFormat="1" applyFont="1" applyFill="1" applyBorder="1" applyAlignment="1">
      <alignment/>
    </xf>
    <xf numFmtId="0" fontId="3" fillId="2" borderId="8" xfId="0" applyFont="1" applyFill="1" applyBorder="1" quotePrefix="1"/>
    <xf numFmtId="0" fontId="6" fillId="2" borderId="9" xfId="20" applyFont="1" applyFill="1" applyBorder="1" applyAlignment="1" quotePrefix="1">
      <alignment horizontal="left"/>
      <protection/>
    </xf>
    <xf numFmtId="0" fontId="3" fillId="2" borderId="4" xfId="21" applyFont="1" applyFill="1" applyBorder="1" applyAlignment="1">
      <alignment/>
    </xf>
    <xf numFmtId="0" fontId="3" fillId="2" borderId="12" xfId="21" applyFont="1" applyFill="1" applyBorder="1" applyAlignment="1">
      <alignment horizontal="left" wrapText="1"/>
    </xf>
    <xf numFmtId="0" fontId="3" fillId="2" borderId="9" xfId="21" applyFont="1" applyFill="1" applyBorder="1" applyAlignment="1">
      <alignment wrapText="1"/>
    </xf>
    <xf numFmtId="0" fontId="3" fillId="2" borderId="9" xfId="21" applyFont="1" applyFill="1" applyBorder="1" applyAlignment="1">
      <alignment horizontal="left" indent="1"/>
    </xf>
    <xf numFmtId="0" fontId="3" fillId="2" borderId="0" xfId="0" applyNumberFormat="1" applyFont="1" applyFill="1" applyAlignment="1" quotePrefix="1">
      <alignment horizontal="left" vertical="justify" wrapText="1"/>
    </xf>
    <xf numFmtId="0" fontId="3" fillId="2" borderId="0" xfId="0" applyFont="1" applyFill="1" applyAlignment="1">
      <alignment wrapText="1"/>
    </xf>
    <xf numFmtId="0" fontId="3" fillId="2" borderId="9" xfId="21" applyFont="1" applyFill="1" applyBorder="1" applyAlignment="1" quotePrefix="1">
      <alignment horizontal="left"/>
    </xf>
    <xf numFmtId="49" fontId="3" fillId="2" borderId="16" xfId="0" applyNumberFormat="1" applyFont="1" applyFill="1" applyBorder="1"/>
    <xf numFmtId="0" fontId="3" fillId="2" borderId="17" xfId="0" applyFont="1" applyFill="1" applyBorder="1" applyAlignment="1">
      <alignment horizontal="left"/>
    </xf>
    <xf numFmtId="165" fontId="3" fillId="2" borderId="8" xfId="0" applyNumberFormat="1" applyFont="1" applyFill="1" applyBorder="1" applyAlignment="1" applyProtection="1">
      <alignment horizontal="right" vertical="top"/>
      <protection locked="0"/>
    </xf>
    <xf numFmtId="0" fontId="3" fillId="2" borderId="8" xfId="21" applyFont="1" applyFill="1" applyBorder="1" applyAlignment="1">
      <alignment horizontal="left" vertical="center"/>
    </xf>
    <xf numFmtId="0" fontId="3" fillId="2" borderId="12" xfId="21" applyFont="1" applyFill="1" applyBorder="1" applyAlignment="1" quotePrefix="1">
      <alignment vertical="center" wrapText="1"/>
    </xf>
    <xf numFmtId="165" fontId="3" fillId="2" borderId="8" xfId="21" applyNumberFormat="1" applyFont="1" applyFill="1" applyBorder="1" applyAlignment="1">
      <alignment horizontal="right" wrapText="1"/>
    </xf>
    <xf numFmtId="49" fontId="3" fillId="2" borderId="8" xfId="21" applyNumberFormat="1" applyFont="1" applyFill="1" applyBorder="1" applyAlignment="1">
      <alignment vertical="top"/>
    </xf>
    <xf numFmtId="165" fontId="3" fillId="2" borderId="3" xfId="0" applyNumberFormat="1" applyFont="1" applyFill="1" applyBorder="1" applyAlignment="1">
      <alignment vertical="top"/>
    </xf>
    <xf numFmtId="0" fontId="3" fillId="2" borderId="12" xfId="21" applyFont="1" applyFill="1" applyBorder="1" applyAlignment="1">
      <alignment horizontal="left"/>
    </xf>
    <xf numFmtId="165" fontId="0" fillId="2" borderId="0" xfId="0" applyNumberFormat="1" applyFont="1" applyFill="1"/>
    <xf numFmtId="164" fontId="3" fillId="2" borderId="17" xfId="0" applyNumberFormat="1" applyFont="1" applyFill="1" applyBorder="1" applyAlignment="1">
      <alignment horizontal="left" indent="2"/>
    </xf>
    <xf numFmtId="0" fontId="3" fillId="2" borderId="12" xfId="21" applyFont="1" applyFill="1" applyBorder="1" applyAlignment="1">
      <alignment vertical="center" wrapText="1"/>
    </xf>
    <xf numFmtId="0" fontId="3" fillId="2" borderId="16" xfId="21" applyFont="1" applyFill="1" applyBorder="1"/>
    <xf numFmtId="165" fontId="3" fillId="2" borderId="16" xfId="21" applyNumberFormat="1" applyFont="1" applyFill="1" applyBorder="1" applyAlignment="1">
      <alignment horizontal="right"/>
    </xf>
    <xf numFmtId="0" fontId="3" fillId="2" borderId="9" xfId="21" applyFont="1" applyFill="1" applyBorder="1" applyAlignment="1">
      <alignment horizontal="left"/>
    </xf>
    <xf numFmtId="164" fontId="3" fillId="2" borderId="11" xfId="0" applyNumberFormat="1" applyFont="1" applyFill="1" applyBorder="1" applyAlignment="1">
      <alignment horizontal="left" indent="2"/>
    </xf>
    <xf numFmtId="0" fontId="3" fillId="2" borderId="16" xfId="0" applyFont="1" applyFill="1" applyBorder="1" applyAlignment="1">
      <alignment horizontal="left" wrapText="1" indent="2"/>
    </xf>
    <xf numFmtId="0" fontId="3" fillId="2" borderId="12" xfId="21" applyFont="1" applyFill="1" applyBorder="1" applyAlignment="1">
      <alignment vertical="top" wrapText="1"/>
    </xf>
    <xf numFmtId="0" fontId="3" fillId="2" borderId="4" xfId="21" applyFont="1" applyFill="1" applyBorder="1" applyAlignment="1">
      <alignment horizontal="left" vertical="top" wrapText="1" indent="1"/>
    </xf>
    <xf numFmtId="0" fontId="3" fillId="2" borderId="8" xfId="21" applyFont="1" applyFill="1" applyBorder="1" applyAlignment="1">
      <alignment horizontal="left" vertical="top" wrapText="1" indent="1"/>
    </xf>
    <xf numFmtId="165" fontId="3" fillId="2" borderId="14" xfId="21" applyNumberFormat="1" applyFont="1" applyFill="1" applyBorder="1" applyAlignment="1">
      <alignment horizontal="right"/>
    </xf>
    <xf numFmtId="0" fontId="3" fillId="2" borderId="8" xfId="21" applyFont="1" applyFill="1" applyBorder="1" applyAlignment="1" quotePrefix="1">
      <alignment horizontal="left" vertical="top" wrapText="1" indent="1"/>
    </xf>
    <xf numFmtId="164" fontId="6" fillId="2" borderId="12" xfId="0" applyNumberFormat="1" applyFont="1" applyFill="1" applyBorder="1" applyAlignment="1" quotePrefix="1">
      <alignment horizontal="left" indent="1"/>
    </xf>
    <xf numFmtId="0" fontId="3" fillId="2" borderId="12" xfId="0" applyNumberFormat="1" applyFont="1" applyFill="1" applyBorder="1" applyAlignment="1">
      <alignment horizontal="left" indent="2"/>
    </xf>
    <xf numFmtId="164" fontId="3" fillId="2" borderId="4" xfId="0" applyNumberFormat="1" applyFont="1" applyFill="1" applyBorder="1" applyAlignment="1">
      <alignment horizontal="left" indent="2"/>
    </xf>
    <xf numFmtId="0" fontId="3" fillId="2" borderId="16" xfId="0" applyFont="1" applyFill="1" applyBorder="1" quotePrefix="1"/>
    <xf numFmtId="164" fontId="6" fillId="2" borderId="17" xfId="0" applyNumberFormat="1" applyFont="1" applyFill="1" applyBorder="1" applyAlignment="1">
      <alignment horizontal="left" indent="2"/>
    </xf>
    <xf numFmtId="49" fontId="3" fillId="2" borderId="0" xfId="0" applyNumberFormat="1" applyFont="1" applyFill="1" applyBorder="1" applyAlignment="1">
      <alignment/>
    </xf>
    <xf numFmtId="164" fontId="3" fillId="2" borderId="0" xfId="0" applyNumberFormat="1" applyFont="1" applyFill="1" applyBorder="1" applyAlignment="1">
      <alignment horizontal="left" indent="2"/>
    </xf>
    <xf numFmtId="0" fontId="3" fillId="2" borderId="9" xfId="21" applyFont="1" applyFill="1" applyBorder="1" applyAlignment="1">
      <alignment horizontal="left" vertical="center" indent="1"/>
    </xf>
    <xf numFmtId="0" fontId="3" fillId="2" borderId="9" xfId="21" applyFont="1" applyFill="1" applyBorder="1" applyAlignment="1">
      <alignment horizontal="left" vertical="center" wrapText="1" indent="1"/>
    </xf>
    <xf numFmtId="0" fontId="3" fillId="2" borderId="17" xfId="0" applyFont="1" applyFill="1" applyBorder="1" applyAlignment="1">
      <alignment horizontal="left" indent="2"/>
    </xf>
    <xf numFmtId="0" fontId="3" fillId="2" borderId="9" xfId="21" applyFont="1" applyFill="1" applyBorder="1" applyAlignment="1">
      <alignment horizontal="left" vertical="center" wrapText="1"/>
    </xf>
    <xf numFmtId="165" fontId="3" fillId="2" borderId="8" xfId="21" applyNumberFormat="1" applyFont="1" applyFill="1" applyBorder="1" applyAlignment="1">
      <alignment/>
    </xf>
    <xf numFmtId="0" fontId="2" fillId="2" borderId="0" xfId="0" applyFont="1" applyFill="1" applyAlignment="1">
      <alignment horizontal="left"/>
    </xf>
    <xf numFmtId="165" fontId="3" fillId="2" borderId="8" xfId="0" applyNumberFormat="1" applyFont="1" applyFill="1" applyBorder="1" applyAlignment="1">
      <alignment horizontal="center"/>
    </xf>
    <xf numFmtId="0" fontId="3" fillId="2" borderId="5" xfId="0" applyFont="1" applyFill="1" applyBorder="1"/>
    <xf numFmtId="49" fontId="3" fillId="2" borderId="6" xfId="0" applyNumberFormat="1" applyFont="1" applyFill="1" applyBorder="1" applyAlignment="1" applyProtection="1">
      <alignment vertical="top"/>
      <protection/>
    </xf>
    <xf numFmtId="49" fontId="3" fillId="2" borderId="8" xfId="0" applyNumberFormat="1" applyFont="1" applyFill="1" applyBorder="1" applyAlignment="1" applyProtection="1">
      <alignment vertical="top"/>
      <protection/>
    </xf>
    <xf numFmtId="0" fontId="3" fillId="2" borderId="1" xfId="0" applyFont="1" applyFill="1" applyBorder="1" applyAlignment="1">
      <alignment horizontal="left"/>
    </xf>
    <xf numFmtId="165" fontId="3" fillId="2" borderId="13" xfId="0" applyNumberFormat="1" applyFont="1" applyFill="1" applyBorder="1" applyAlignment="1">
      <alignment horizontal="right"/>
    </xf>
    <xf numFmtId="0" fontId="3" fillId="2" borderId="0" xfId="0" applyFont="1" applyFill="1" applyBorder="1" applyAlignment="1">
      <alignment horizontal="left"/>
    </xf>
    <xf numFmtId="0" fontId="7" fillId="2" borderId="0" xfId="0" applyFont="1" applyFill="1" applyBorder="1"/>
    <xf numFmtId="0" fontId="5" fillId="2" borderId="0" xfId="0" applyFont="1" applyFill="1"/>
    <xf numFmtId="0" fontId="3" fillId="2" borderId="8" xfId="21" applyFont="1" applyFill="1" applyBorder="1" applyProtection="1">
      <protection/>
    </xf>
    <xf numFmtId="165" fontId="3" fillId="2" borderId="8" xfId="21" applyNumberFormat="1" applyFont="1" applyFill="1" applyBorder="1" applyProtection="1">
      <protection/>
    </xf>
    <xf numFmtId="165" fontId="3" fillId="2" borderId="8" xfId="0" applyNumberFormat="1" applyFont="1" applyFill="1" applyBorder="1" applyProtection="1">
      <protection/>
    </xf>
    <xf numFmtId="0" fontId="4" fillId="2" borderId="8" xfId="21" applyFont="1" applyFill="1" applyBorder="1" applyProtection="1">
      <protection/>
    </xf>
    <xf numFmtId="0" fontId="3" fillId="2" borderId="8" xfId="21" applyFont="1" applyFill="1" applyBorder="1" applyProtection="1">
      <protection locked="0"/>
    </xf>
    <xf numFmtId="0" fontId="2" fillId="2" borderId="0" xfId="0" applyFont="1" applyFill="1" applyBorder="1"/>
    <xf numFmtId="165" fontId="3" fillId="2" borderId="17" xfId="0" applyNumberFormat="1" applyFont="1" applyFill="1" applyBorder="1" applyProtection="1">
      <protection/>
    </xf>
    <xf numFmtId="165" fontId="2" fillId="2" borderId="18" xfId="0" applyNumberFormat="1" applyFont="1" applyFill="1" applyBorder="1" applyProtection="1">
      <protection/>
    </xf>
    <xf numFmtId="165" fontId="2" fillId="2" borderId="19" xfId="21" applyNumberFormat="1" applyFont="1" applyFill="1" applyBorder="1" applyProtection="1">
      <protection/>
    </xf>
    <xf numFmtId="0" fontId="2" fillId="2" borderId="20" xfId="0" applyFont="1" applyFill="1" applyBorder="1" applyProtection="1">
      <protection/>
    </xf>
    <xf numFmtId="165" fontId="2" fillId="2" borderId="13" xfId="0" applyNumberFormat="1" applyFont="1" applyFill="1" applyBorder="1" applyProtection="1">
      <protection/>
    </xf>
    <xf numFmtId="165" fontId="2" fillId="2" borderId="13" xfId="0" applyNumberFormat="1" applyFont="1" applyFill="1" applyBorder="1"/>
    <xf numFmtId="49" fontId="3" fillId="2" borderId="0" xfId="21" applyNumberFormat="1" applyFont="1" applyFill="1"/>
    <xf numFmtId="0" fontId="3" fillId="2" borderId="0" xfId="21" applyNumberFormat="1" applyFont="1" applyFill="1" applyAlignment="1">
      <alignment horizontal="left" wrapText="1"/>
    </xf>
    <xf numFmtId="0" fontId="3" fillId="2" borderId="0" xfId="21" applyNumberFormat="1" applyFont="1" applyFill="1" applyBorder="1" applyAlignment="1">
      <alignment wrapText="1"/>
    </xf>
    <xf numFmtId="0" fontId="3" fillId="2" borderId="0" xfId="0" applyNumberFormat="1" applyFont="1" applyFill="1" applyAlignment="1">
      <alignment wrapText="1"/>
    </xf>
    <xf numFmtId="0" fontId="3" fillId="2" borderId="0" xfId="0" applyFont="1" applyFill="1" applyAlignment="1">
      <alignment horizontal="justify" vertical="center"/>
    </xf>
    <xf numFmtId="165" fontId="9" fillId="2" borderId="0" xfId="0" applyNumberFormat="1" applyFont="1" applyFill="1"/>
    <xf numFmtId="0" fontId="9" fillId="2" borderId="0" xfId="0" applyFont="1" applyFill="1"/>
    <xf numFmtId="164" fontId="4" fillId="2" borderId="0" xfId="0" applyNumberFormat="1" applyFont="1" applyFill="1" applyBorder="1"/>
    <xf numFmtId="165" fontId="10" fillId="2" borderId="0" xfId="0" applyNumberFormat="1" applyFont="1" applyFill="1"/>
    <xf numFmtId="0" fontId="5" fillId="2" borderId="0" xfId="0" applyFont="1" applyFill="1" applyAlignment="1" quotePrefix="1">
      <alignment horizontal="left"/>
    </xf>
    <xf numFmtId="0" fontId="5" fillId="2" borderId="0" xfId="0" applyFont="1" applyFill="1" applyAlignment="1" quotePrefix="1">
      <alignment horizontal="left" indent="1"/>
    </xf>
    <xf numFmtId="164" fontId="2" fillId="2" borderId="0" xfId="0" applyNumberFormat="1" applyFont="1" applyFill="1" applyBorder="1" applyAlignment="1">
      <alignment horizontal="center"/>
    </xf>
    <xf numFmtId="3"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66" fontId="3" fillId="2" borderId="0" xfId="0" applyNumberFormat="1" applyFont="1" applyFill="1" applyBorder="1"/>
    <xf numFmtId="3" fontId="3" fillId="2" borderId="8" xfId="0" applyNumberFormat="1" applyFont="1" applyFill="1" applyBorder="1" applyAlignment="1">
      <alignment horizontal="center" vertical="center"/>
    </xf>
    <xf numFmtId="0" fontId="3" fillId="2" borderId="0" xfId="0" applyFont="1" applyFill="1" applyAlignment="1">
      <alignment horizontal="left" indent="2"/>
    </xf>
    <xf numFmtId="164" fontId="3" fillId="2" borderId="0" xfId="0" applyNumberFormat="1" applyFont="1" applyFill="1" applyBorder="1" applyAlignment="1" quotePrefix="1">
      <alignment horizontal="left"/>
    </xf>
    <xf numFmtId="0" fontId="3" fillId="2" borderId="0" xfId="0" applyFont="1" applyFill="1" applyBorder="1" applyAlignment="1" quotePrefix="1">
      <alignment horizontal="left" indent="1"/>
    </xf>
    <xf numFmtId="0" fontId="6" fillId="2" borderId="0" xfId="0" applyFont="1" applyFill="1" applyAlignment="1" quotePrefix="1">
      <alignment horizontal="left"/>
    </xf>
    <xf numFmtId="165" fontId="3" fillId="2" borderId="1" xfId="0" applyNumberFormat="1" applyFont="1" applyFill="1" applyBorder="1"/>
    <xf numFmtId="0" fontId="3" fillId="2" borderId="21" xfId="0" applyFont="1" applyFill="1" applyBorder="1" applyAlignment="1">
      <alignment horizontal="center"/>
    </xf>
    <xf numFmtId="165" fontId="3" fillId="2" borderId="5" xfId="0" applyNumberFormat="1" applyFont="1" applyFill="1" applyBorder="1" applyAlignment="1" quotePrefix="1">
      <alignment horizontal="center"/>
    </xf>
    <xf numFmtId="0" fontId="3" fillId="2" borderId="0" xfId="0" applyFont="1" applyFill="1" quotePrefix="1"/>
    <xf numFmtId="165" fontId="2" fillId="2" borderId="0" xfId="0" applyNumberFormat="1" applyFont="1" applyFill="1" applyBorder="1" applyAlignment="1">
      <alignment horizontal="right"/>
    </xf>
    <xf numFmtId="0" fontId="3" fillId="2" borderId="0" xfId="21" applyFont="1" applyFill="1" applyBorder="1" quotePrefix="1"/>
    <xf numFmtId="165" fontId="3" fillId="2" borderId="6" xfId="0" applyNumberFormat="1" applyFont="1" applyFill="1" applyBorder="1" applyAlignment="1">
      <alignment vertical="top"/>
    </xf>
    <xf numFmtId="165" fontId="2" fillId="2" borderId="0" xfId="0" applyNumberFormat="1" applyFont="1" applyFill="1" applyAlignment="1">
      <alignment horizontal="right"/>
    </xf>
    <xf numFmtId="0" fontId="2" fillId="3" borderId="4" xfId="0" applyFont="1" applyFill="1" applyBorder="1" applyAlignment="1">
      <alignment/>
    </xf>
    <xf numFmtId="0" fontId="5" fillId="3" borderId="3"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11" xfId="0" applyFont="1" applyFill="1" applyBorder="1" applyAlignment="1">
      <alignment horizontal="center"/>
    </xf>
    <xf numFmtId="0" fontId="2" fillId="3" borderId="22" xfId="0" applyFont="1" applyFill="1" applyBorder="1" applyAlignment="1">
      <alignment horizontal="center"/>
    </xf>
    <xf numFmtId="0" fontId="2" fillId="3" borderId="7" xfId="0" applyFont="1" applyFill="1" applyBorder="1" applyAlignment="1">
      <alignment/>
    </xf>
    <xf numFmtId="0" fontId="2" fillId="3" borderId="11" xfId="0" applyFont="1" applyFill="1" applyBorder="1" applyAlignment="1">
      <alignment/>
    </xf>
    <xf numFmtId="0" fontId="2" fillId="3" borderId="6" xfId="0" applyFont="1" applyFill="1" applyBorder="1" applyAlignment="1">
      <alignment horizontal="center"/>
    </xf>
    <xf numFmtId="0" fontId="2" fillId="2" borderId="8" xfId="0" applyFont="1" applyFill="1" applyBorder="1" applyAlignment="1">
      <alignment horizontal="center"/>
    </xf>
    <xf numFmtId="49" fontId="2" fillId="2" borderId="8" xfId="0" applyNumberFormat="1" applyFont="1" applyFill="1" applyBorder="1" applyAlignment="1">
      <alignment horizontal="center"/>
    </xf>
    <xf numFmtId="0" fontId="3" fillId="2" borderId="0" xfId="0" applyNumberFormat="1" applyFont="1" applyFill="1" applyAlignment="1" quotePrefix="1">
      <alignment horizontal="left" vertical="justify"/>
    </xf>
    <xf numFmtId="0" fontId="3" fillId="2" borderId="0" xfId="0" applyNumberFormat="1" applyFont="1" applyFill="1" applyAlignment="1" quotePrefix="1">
      <alignment horizontal="left" vertical="justify" wrapText="1"/>
    </xf>
    <xf numFmtId="0" fontId="0" fillId="2" borderId="0" xfId="0" applyFont="1" applyFill="1" applyAlignment="1">
      <alignment wrapText="1"/>
    </xf>
    <xf numFmtId="49" fontId="3" fillId="2" borderId="0" xfId="0" applyNumberFormat="1" applyFont="1" applyFill="1" applyAlignment="1" quotePrefix="1">
      <alignment horizontal="left" vertical="justify" wrapText="1"/>
    </xf>
    <xf numFmtId="0" fontId="0" fillId="2" borderId="0" xfId="0" applyFont="1" applyFill="1" applyAlignment="1">
      <alignment horizontal="left" vertical="justify" wrapText="1"/>
    </xf>
    <xf numFmtId="0" fontId="3" fillId="2" borderId="0" xfId="0" applyFont="1" applyFill="1" applyAlignment="1" quotePrefix="1">
      <alignment horizontal="left" wrapText="1"/>
    </xf>
    <xf numFmtId="0" fontId="3" fillId="2" borderId="0" xfId="0" applyNumberFormat="1" applyFont="1" applyFill="1" applyBorder="1" applyAlignment="1" quotePrefix="1">
      <alignment horizontal="left" vertical="justify" wrapText="1"/>
    </xf>
    <xf numFmtId="0" fontId="3" fillId="2" borderId="0" xfId="21" applyFont="1" applyFill="1" applyBorder="1" applyAlignment="1" quotePrefix="1">
      <alignment wrapText="1"/>
    </xf>
    <xf numFmtId="49" fontId="3" fillId="2" borderId="0" xfId="0" applyNumberFormat="1" applyFont="1" applyFill="1" applyAlignment="1" quotePrefix="1">
      <alignment horizontal="left" vertical="justify"/>
    </xf>
    <xf numFmtId="0" fontId="3" fillId="2" borderId="0" xfId="0" applyFont="1" applyFill="1" applyAlignment="1" quotePrefix="1">
      <alignment horizontal="left" vertical="justify" wrapText="1"/>
    </xf>
    <xf numFmtId="0" fontId="3" fillId="2" borderId="0" xfId="0" applyFont="1" applyFill="1" applyAlignment="1" quotePrefix="1">
      <alignment horizontal="left" vertical="justify"/>
    </xf>
    <xf numFmtId="0" fontId="2" fillId="3" borderId="4" xfId="0" applyFont="1" applyFill="1" applyBorder="1" applyAlignment="1">
      <alignment horizontal="center"/>
    </xf>
    <xf numFmtId="0" fontId="2" fillId="3" borderId="21" xfId="0"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2" fillId="3" borderId="14" xfId="0" applyFont="1" applyFill="1" applyBorder="1" applyAlignment="1">
      <alignment horizontal="center"/>
    </xf>
    <xf numFmtId="0" fontId="3" fillId="2" borderId="0" xfId="0" applyFont="1" applyFill="1" applyAlignment="1" quotePrefix="1">
      <alignment wrapText="1"/>
    </xf>
    <xf numFmtId="165" fontId="3" fillId="2" borderId="0" xfId="0" applyNumberFormat="1" applyFont="1" applyFill="1" applyAlignment="1" quotePrefix="1">
      <alignment horizontal="left" wrapText="1"/>
    </xf>
    <xf numFmtId="0" fontId="0" fillId="2" borderId="0" xfId="0" applyFont="1" applyFill="1" applyAlignment="1">
      <alignment horizontal="left" wrapText="1"/>
    </xf>
  </cellXfs>
  <cellStyles count="8">
    <cellStyle name="Normal" xfId="0"/>
    <cellStyle name="Percent" xfId="15"/>
    <cellStyle name="Currency" xfId="16"/>
    <cellStyle name="Currency [0]" xfId="17"/>
    <cellStyle name="Comma" xfId="18"/>
    <cellStyle name="Comma [0]" xfId="19"/>
    <cellStyle name="Normal 2" xfId="20"/>
    <cellStyle name="Normal_Sheet1"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2388"/>
  <sheetViews>
    <sheetView showZeros="0" tabSelected="1" zoomScale="80" zoomScaleNormal="80" workbookViewId="0" topLeftCell="B1994">
      <pane xSplit="2" ySplit="12" topLeftCell="D2006" activePane="bottomRight" state="frozen"/>
      <selection pane="topLeft" activeCell="B1994" sqref="B1994"/>
      <selection pane="topRight" activeCell="D1994" sqref="D1994"/>
      <selection pane="bottomLeft" activeCell="B2006" sqref="B2006"/>
      <selection pane="bottomRight" activeCell="C2003" sqref="C2003"/>
    </sheetView>
  </sheetViews>
  <sheetFormatPr defaultColWidth="7.69921875" defaultRowHeight="15" outlineLevelRow="1"/>
  <cols>
    <col min="1" max="1" width="4.09765625" style="1" customWidth="1"/>
    <col min="2" max="2" width="7.59765625" style="1" customWidth="1"/>
    <col min="3" max="3" width="83.8984375" style="1" customWidth="1"/>
    <col min="4" max="4" width="14.69921875" style="11" customWidth="1"/>
    <col min="5" max="5" width="11.796875" style="11" customWidth="1"/>
    <col min="6" max="6" width="11.19921875" style="11" customWidth="1"/>
    <col min="7" max="7" width="14.09765625" style="1" customWidth="1"/>
    <col min="8" max="8" width="10.296875" style="1" customWidth="1"/>
    <col min="9" max="9" width="7.69921875" style="1" customWidth="1"/>
    <col min="10" max="10" width="11.3984375" style="1" customWidth="1"/>
    <col min="11" max="179" width="7.69921875" style="1" customWidth="1"/>
    <col min="180" max="181" width="0.1015625" style="1" customWidth="1"/>
    <col min="182" max="16384" width="7.69921875" style="1" customWidth="1"/>
  </cols>
  <sheetData>
    <row r="1" spans="4:8" ht="15">
      <c r="D1" s="13"/>
      <c r="E1" s="13"/>
      <c r="G1" s="4"/>
      <c r="H1" s="14"/>
    </row>
    <row r="2" spans="2:8" ht="18.75">
      <c r="B2" s="15"/>
      <c r="C2" s="16" t="s">
        <v>189</v>
      </c>
      <c r="D2" s="17"/>
      <c r="E2" s="17"/>
      <c r="F2" s="18" t="s">
        <v>428</v>
      </c>
      <c r="G2" s="4"/>
      <c r="H2" s="14"/>
    </row>
    <row r="3" spans="2:8" ht="12" customHeight="1">
      <c r="B3" s="15"/>
      <c r="C3" s="15"/>
      <c r="D3" s="17"/>
      <c r="E3" s="17"/>
      <c r="G3" s="4"/>
      <c r="H3" s="14"/>
    </row>
    <row r="4" spans="2:8" ht="16.5" thickBot="1">
      <c r="B4" s="19"/>
      <c r="C4" s="20" t="s">
        <v>87</v>
      </c>
      <c r="D4" s="19"/>
      <c r="E4" s="21"/>
      <c r="G4" s="22"/>
      <c r="H4" s="304"/>
    </row>
    <row r="5" spans="3:8" ht="19.5" thickTop="1">
      <c r="C5" s="16"/>
      <c r="F5" s="23"/>
      <c r="G5" s="305"/>
      <c r="H5" s="14"/>
    </row>
    <row r="6" spans="2:8" ht="20.25" customHeight="1">
      <c r="B6" s="24"/>
      <c r="C6" s="25" t="s">
        <v>232</v>
      </c>
      <c r="G6" s="4"/>
      <c r="H6" s="14"/>
    </row>
    <row r="7" spans="3:8" ht="12" customHeight="1">
      <c r="C7" s="26"/>
      <c r="G7" s="4"/>
      <c r="H7" s="14"/>
    </row>
    <row r="8" spans="3:8" ht="18" customHeight="1">
      <c r="C8" s="25" t="s">
        <v>205</v>
      </c>
      <c r="G8" s="4"/>
      <c r="H8" s="14"/>
    </row>
    <row r="9" spans="3:8" ht="12" customHeight="1">
      <c r="C9" s="27"/>
      <c r="G9" s="4"/>
      <c r="H9" s="14"/>
    </row>
    <row r="10" spans="3:8" ht="17.25" customHeight="1">
      <c r="C10" s="28" t="s">
        <v>650</v>
      </c>
      <c r="G10" s="4"/>
      <c r="H10" s="14"/>
    </row>
    <row r="11" spans="3:8" ht="17.25" customHeight="1">
      <c r="C11" s="29"/>
      <c r="G11" s="4"/>
      <c r="H11" s="14"/>
    </row>
    <row r="12" spans="2:8" ht="17.25" customHeight="1">
      <c r="B12" s="306"/>
      <c r="C12" s="306" t="s">
        <v>434</v>
      </c>
      <c r="G12" s="4"/>
      <c r="H12" s="14"/>
    </row>
    <row r="13" spans="2:8" ht="7.5" customHeight="1">
      <c r="B13" s="306"/>
      <c r="C13" s="116"/>
      <c r="G13" s="4"/>
      <c r="H13" s="14"/>
    </row>
    <row r="14" spans="3:6" ht="15">
      <c r="C14" s="1" t="s">
        <v>763</v>
      </c>
      <c r="E14" s="3"/>
      <c r="F14" s="3"/>
    </row>
    <row r="15" spans="2:7" ht="15.75" customHeight="1">
      <c r="B15" s="30"/>
      <c r="C15" s="30"/>
      <c r="D15" s="30"/>
      <c r="E15" s="30"/>
      <c r="F15" s="30"/>
      <c r="G15" s="30"/>
    </row>
    <row r="16" spans="2:8" ht="17.25" customHeight="1">
      <c r="B16" s="307"/>
      <c r="C16" s="307" t="s">
        <v>435</v>
      </c>
      <c r="G16" s="4"/>
      <c r="H16" s="14"/>
    </row>
    <row r="17" spans="3:8" ht="8.25" customHeight="1">
      <c r="C17" s="306"/>
      <c r="G17" s="4"/>
      <c r="H17" s="14"/>
    </row>
    <row r="18" spans="2:8" ht="18.75" customHeight="1">
      <c r="B18" s="31" t="s">
        <v>651</v>
      </c>
      <c r="C18" s="31"/>
      <c r="E18" s="32"/>
      <c r="F18" s="32"/>
      <c r="G18" s="4"/>
      <c r="H18" s="14"/>
    </row>
    <row r="19" spans="2:8" ht="12" customHeight="1">
      <c r="B19" s="33"/>
      <c r="C19" s="33"/>
      <c r="D19" s="34"/>
      <c r="E19" s="3"/>
      <c r="F19" s="3"/>
      <c r="G19" s="14"/>
      <c r="H19" s="14"/>
    </row>
    <row r="20" spans="2:8" ht="15">
      <c r="B20" s="35"/>
      <c r="C20" s="36"/>
      <c r="D20" s="37"/>
      <c r="E20" s="38"/>
      <c r="F20" s="38"/>
      <c r="G20" s="39"/>
      <c r="H20" s="39"/>
    </row>
    <row r="21" spans="2:8" ht="15">
      <c r="B21" s="40" t="s">
        <v>265</v>
      </c>
      <c r="C21" s="15" t="s">
        <v>234</v>
      </c>
      <c r="D21" s="41" t="s">
        <v>233</v>
      </c>
      <c r="E21" s="42"/>
      <c r="F21" s="42"/>
      <c r="G21" s="39"/>
      <c r="H21" s="39"/>
    </row>
    <row r="22" spans="2:8" ht="15">
      <c r="B22" s="43"/>
      <c r="C22" s="33"/>
      <c r="D22" s="44" t="s">
        <v>235</v>
      </c>
      <c r="E22" s="45"/>
      <c r="F22" s="45"/>
      <c r="G22" s="39"/>
      <c r="H22" s="39"/>
    </row>
    <row r="23" spans="2:8" ht="15">
      <c r="B23" s="46"/>
      <c r="C23" s="47">
        <v>1</v>
      </c>
      <c r="D23" s="48">
        <v>2</v>
      </c>
      <c r="E23" s="49"/>
      <c r="F23" s="50"/>
      <c r="G23" s="51"/>
      <c r="H23" s="51"/>
    </row>
    <row r="24" spans="2:8" ht="15">
      <c r="B24" s="52" t="s">
        <v>237</v>
      </c>
      <c r="C24" s="53" t="s">
        <v>422</v>
      </c>
      <c r="D24" s="54">
        <f>D25+D34</f>
        <v>0</v>
      </c>
      <c r="E24" s="63"/>
      <c r="F24" s="3"/>
      <c r="G24" s="14"/>
      <c r="H24" s="14"/>
    </row>
    <row r="25" spans="2:8" s="2" customFormat="1" ht="15">
      <c r="B25" s="55" t="s">
        <v>238</v>
      </c>
      <c r="C25" s="56" t="s">
        <v>461</v>
      </c>
      <c r="D25" s="57"/>
      <c r="E25" s="58"/>
      <c r="F25" s="66"/>
      <c r="G25" s="59"/>
      <c r="H25" s="59"/>
    </row>
    <row r="26" spans="2:8" ht="15">
      <c r="B26" s="60" t="s">
        <v>239</v>
      </c>
      <c r="C26" s="61" t="s">
        <v>460</v>
      </c>
      <c r="D26" s="62"/>
      <c r="E26" s="63"/>
      <c r="F26" s="3"/>
      <c r="G26" s="4"/>
      <c r="H26" s="4"/>
    </row>
    <row r="27" spans="2:8" ht="15">
      <c r="B27" s="64" t="s">
        <v>240</v>
      </c>
      <c r="C27" s="65" t="s">
        <v>462</v>
      </c>
      <c r="D27" s="54"/>
      <c r="E27" s="63"/>
      <c r="F27" s="3"/>
      <c r="G27" s="4"/>
      <c r="H27" s="4"/>
    </row>
    <row r="28" spans="2:8" ht="15">
      <c r="B28" s="60" t="s">
        <v>241</v>
      </c>
      <c r="C28" s="61" t="s">
        <v>463</v>
      </c>
      <c r="D28" s="54"/>
      <c r="E28" s="63"/>
      <c r="F28" s="3"/>
      <c r="G28" s="4"/>
      <c r="H28" s="4"/>
    </row>
    <row r="29" spans="2:8" ht="15">
      <c r="B29" s="60" t="s">
        <v>242</v>
      </c>
      <c r="C29" s="61" t="s">
        <v>464</v>
      </c>
      <c r="D29" s="54"/>
      <c r="E29" s="63"/>
      <c r="F29" s="3"/>
      <c r="G29" s="4"/>
      <c r="H29" s="4"/>
    </row>
    <row r="30" spans="2:8" ht="15">
      <c r="B30" s="60" t="s">
        <v>243</v>
      </c>
      <c r="C30" s="61" t="s">
        <v>465</v>
      </c>
      <c r="D30" s="54"/>
      <c r="E30" s="63"/>
      <c r="F30" s="3"/>
      <c r="G30" s="4"/>
      <c r="H30" s="4"/>
    </row>
    <row r="31" spans="2:8" ht="15">
      <c r="B31" s="60" t="s">
        <v>244</v>
      </c>
      <c r="C31" s="61" t="s">
        <v>466</v>
      </c>
      <c r="D31" s="54"/>
      <c r="E31" s="63"/>
      <c r="F31" s="3"/>
      <c r="G31" s="4"/>
      <c r="H31" s="4"/>
    </row>
    <row r="32" spans="2:8" ht="15">
      <c r="B32" s="60" t="s">
        <v>245</v>
      </c>
      <c r="C32" s="61" t="s">
        <v>467</v>
      </c>
      <c r="D32" s="54"/>
      <c r="E32" s="63"/>
      <c r="F32" s="3"/>
      <c r="G32" s="4"/>
      <c r="H32" s="4"/>
    </row>
    <row r="33" spans="2:8" ht="15">
      <c r="B33" s="60" t="s">
        <v>139</v>
      </c>
      <c r="C33" s="61" t="s">
        <v>468</v>
      </c>
      <c r="D33" s="54"/>
      <c r="E33" s="63"/>
      <c r="F33" s="3"/>
      <c r="G33" s="4"/>
      <c r="H33" s="4"/>
    </row>
    <row r="34" spans="2:8" s="2" customFormat="1" ht="15">
      <c r="B34" s="55" t="s">
        <v>246</v>
      </c>
      <c r="C34" s="56" t="s">
        <v>473</v>
      </c>
      <c r="D34" s="57"/>
      <c r="E34" s="58"/>
      <c r="F34" s="66"/>
      <c r="G34" s="66"/>
      <c r="H34" s="67"/>
    </row>
    <row r="35" spans="2:8" ht="15">
      <c r="B35" s="60" t="s">
        <v>247</v>
      </c>
      <c r="C35" s="61" t="s">
        <v>469</v>
      </c>
      <c r="D35" s="54"/>
      <c r="E35" s="63"/>
      <c r="F35" s="3"/>
      <c r="G35" s="14"/>
      <c r="H35" s="4"/>
    </row>
    <row r="36" spans="2:8" ht="15">
      <c r="B36" s="60" t="s">
        <v>248</v>
      </c>
      <c r="C36" s="61" t="s">
        <v>470</v>
      </c>
      <c r="D36" s="54"/>
      <c r="E36" s="63"/>
      <c r="F36" s="3"/>
      <c r="G36" s="14"/>
      <c r="H36" s="4"/>
    </row>
    <row r="37" spans="2:8" ht="15">
      <c r="B37" s="60" t="s">
        <v>249</v>
      </c>
      <c r="C37" s="61" t="s">
        <v>471</v>
      </c>
      <c r="D37" s="54"/>
      <c r="E37" s="63"/>
      <c r="F37" s="3"/>
      <c r="G37" s="3"/>
      <c r="H37" s="14"/>
    </row>
    <row r="38" spans="2:8" ht="15">
      <c r="B38" s="60" t="s">
        <v>250</v>
      </c>
      <c r="C38" s="61" t="s">
        <v>472</v>
      </c>
      <c r="D38" s="54"/>
      <c r="E38" s="63"/>
      <c r="F38" s="3"/>
      <c r="G38" s="3"/>
      <c r="H38" s="4"/>
    </row>
    <row r="39" spans="2:8" ht="15">
      <c r="B39" s="60" t="s">
        <v>439</v>
      </c>
      <c r="C39" s="61" t="s">
        <v>565</v>
      </c>
      <c r="D39" s="62"/>
      <c r="E39" s="63"/>
      <c r="F39" s="3"/>
      <c r="G39" s="4"/>
      <c r="H39" s="4"/>
    </row>
    <row r="40" spans="2:8" ht="12.75" customHeight="1">
      <c r="B40" s="68"/>
      <c r="C40" s="68"/>
      <c r="F40" s="3"/>
      <c r="G40" s="4"/>
      <c r="H40" s="4"/>
    </row>
    <row r="41" spans="2:8" ht="15">
      <c r="B41" s="31" t="s">
        <v>652</v>
      </c>
      <c r="C41" s="31"/>
      <c r="F41" s="3"/>
      <c r="G41" s="4"/>
      <c r="H41" s="4"/>
    </row>
    <row r="42" spans="2:8" ht="8.25" customHeight="1">
      <c r="B42" s="31"/>
      <c r="C42" s="31"/>
      <c r="E42" s="110"/>
      <c r="F42" s="3"/>
      <c r="G42" s="4"/>
      <c r="H42" s="4"/>
    </row>
    <row r="43" spans="2:8" ht="15">
      <c r="B43" s="35"/>
      <c r="C43" s="69"/>
      <c r="D43" s="37"/>
      <c r="E43" s="38"/>
      <c r="F43" s="3"/>
      <c r="G43" s="38"/>
      <c r="H43" s="308"/>
    </row>
    <row r="44" spans="2:8" ht="15">
      <c r="B44" s="40" t="s">
        <v>265</v>
      </c>
      <c r="C44" s="15" t="s">
        <v>234</v>
      </c>
      <c r="D44" s="41" t="s">
        <v>233</v>
      </c>
      <c r="E44" s="42"/>
      <c r="F44" s="3"/>
      <c r="G44" s="38"/>
      <c r="H44" s="38"/>
    </row>
    <row r="45" spans="2:8" ht="15">
      <c r="B45" s="43"/>
      <c r="C45" s="33"/>
      <c r="D45" s="44" t="s">
        <v>235</v>
      </c>
      <c r="E45" s="45"/>
      <c r="F45" s="3"/>
      <c r="G45" s="38"/>
      <c r="H45" s="38"/>
    </row>
    <row r="46" spans="2:8" ht="15">
      <c r="B46" s="46"/>
      <c r="C46" s="47">
        <v>1</v>
      </c>
      <c r="D46" s="48">
        <v>2</v>
      </c>
      <c r="E46" s="50"/>
      <c r="F46" s="3"/>
      <c r="G46" s="309"/>
      <c r="H46" s="310"/>
    </row>
    <row r="47" spans="2:8" ht="15">
      <c r="B47" s="70" t="s">
        <v>251</v>
      </c>
      <c r="C47" s="71" t="s">
        <v>224</v>
      </c>
      <c r="D47" s="62"/>
      <c r="E47" s="77"/>
      <c r="F47" s="3"/>
      <c r="G47" s="3"/>
      <c r="H47" s="3"/>
    </row>
    <row r="48" spans="2:8" s="2" customFormat="1" ht="15">
      <c r="B48" s="72" t="s">
        <v>238</v>
      </c>
      <c r="C48" s="73" t="s">
        <v>252</v>
      </c>
      <c r="D48" s="57"/>
      <c r="E48" s="74"/>
      <c r="F48" s="3"/>
      <c r="G48" s="66"/>
      <c r="H48" s="66"/>
    </row>
    <row r="49" spans="2:8" ht="15">
      <c r="B49" s="75"/>
      <c r="C49" s="61" t="s">
        <v>275</v>
      </c>
      <c r="D49" s="76"/>
      <c r="E49" s="77"/>
      <c r="F49" s="3"/>
      <c r="G49" s="3"/>
      <c r="H49" s="3"/>
    </row>
    <row r="50" spans="2:8" ht="15">
      <c r="B50" s="78" t="s">
        <v>239</v>
      </c>
      <c r="C50" s="61" t="s">
        <v>566</v>
      </c>
      <c r="D50" s="62"/>
      <c r="E50" s="77"/>
      <c r="F50" s="3"/>
      <c r="G50" s="3"/>
      <c r="H50" s="3"/>
    </row>
    <row r="51" spans="2:12" ht="15">
      <c r="B51" s="78" t="s">
        <v>240</v>
      </c>
      <c r="C51" s="61" t="s">
        <v>609</v>
      </c>
      <c r="D51" s="62"/>
      <c r="E51" s="77"/>
      <c r="F51" s="3"/>
      <c r="G51" s="3"/>
      <c r="J51" s="3"/>
      <c r="K51" s="3"/>
      <c r="L51" s="3"/>
    </row>
    <row r="52" spans="2:9" ht="15">
      <c r="B52" s="78" t="s">
        <v>567</v>
      </c>
      <c r="C52" s="79" t="s">
        <v>610</v>
      </c>
      <c r="D52" s="62"/>
      <c r="E52" s="63"/>
      <c r="F52" s="3"/>
      <c r="G52" s="3"/>
      <c r="H52" s="3"/>
      <c r="I52" s="3"/>
    </row>
    <row r="53" spans="2:7" ht="15">
      <c r="B53" s="78" t="s">
        <v>568</v>
      </c>
      <c r="C53" s="79" t="s">
        <v>611</v>
      </c>
      <c r="D53" s="62"/>
      <c r="E53" s="63"/>
      <c r="F53" s="3"/>
      <c r="G53" s="3"/>
    </row>
    <row r="54" spans="2:7" ht="15">
      <c r="B54" s="78" t="s">
        <v>241</v>
      </c>
      <c r="C54" s="61" t="s">
        <v>474</v>
      </c>
      <c r="D54" s="62"/>
      <c r="E54" s="63"/>
      <c r="F54" s="3"/>
      <c r="G54" s="3"/>
    </row>
    <row r="55" spans="2:8" ht="15">
      <c r="B55" s="78" t="s">
        <v>242</v>
      </c>
      <c r="C55" s="61" t="s">
        <v>475</v>
      </c>
      <c r="D55" s="62"/>
      <c r="E55" s="63"/>
      <c r="F55" s="3"/>
      <c r="G55" s="3"/>
      <c r="H55" s="3"/>
    </row>
    <row r="56" spans="2:8" s="2" customFormat="1" ht="15">
      <c r="B56" s="72" t="s">
        <v>246</v>
      </c>
      <c r="C56" s="73" t="s">
        <v>478</v>
      </c>
      <c r="D56" s="57"/>
      <c r="E56" s="80"/>
      <c r="F56" s="3"/>
      <c r="G56" s="66"/>
      <c r="H56" s="66"/>
    </row>
    <row r="57" spans="2:8" ht="15">
      <c r="B57" s="75" t="s">
        <v>267</v>
      </c>
      <c r="C57" s="61" t="s">
        <v>476</v>
      </c>
      <c r="D57" s="62"/>
      <c r="E57" s="63"/>
      <c r="F57" s="3"/>
      <c r="G57" s="3"/>
      <c r="H57" s="3"/>
    </row>
    <row r="58" spans="2:8" ht="15">
      <c r="B58" s="75" t="s">
        <v>248</v>
      </c>
      <c r="C58" s="61" t="s">
        <v>477</v>
      </c>
      <c r="D58" s="62"/>
      <c r="E58" s="63"/>
      <c r="F58" s="3"/>
      <c r="G58" s="3"/>
      <c r="H58" s="3"/>
    </row>
    <row r="59" spans="2:8" s="2" customFormat="1" ht="15">
      <c r="B59" s="72" t="s">
        <v>253</v>
      </c>
      <c r="C59" s="73" t="s">
        <v>479</v>
      </c>
      <c r="D59" s="57"/>
      <c r="E59" s="58"/>
      <c r="F59" s="3"/>
      <c r="G59" s="66"/>
      <c r="H59" s="66"/>
    </row>
    <row r="60" spans="2:8" s="2" customFormat="1" ht="15">
      <c r="B60" s="81" t="s">
        <v>254</v>
      </c>
      <c r="C60" s="73" t="s">
        <v>584</v>
      </c>
      <c r="D60" s="57"/>
      <c r="E60" s="58"/>
      <c r="F60" s="3"/>
      <c r="G60" s="66"/>
      <c r="H60" s="66"/>
    </row>
    <row r="61" spans="2:8" s="2" customFormat="1" ht="15">
      <c r="B61" s="81" t="s">
        <v>486</v>
      </c>
      <c r="C61" s="73" t="s">
        <v>480</v>
      </c>
      <c r="D61" s="57"/>
      <c r="E61" s="58"/>
      <c r="F61" s="3"/>
      <c r="G61" s="66"/>
      <c r="H61" s="66"/>
    </row>
    <row r="62" spans="2:8" ht="15">
      <c r="B62" s="78" t="s">
        <v>515</v>
      </c>
      <c r="C62" s="61" t="s">
        <v>592</v>
      </c>
      <c r="D62" s="62"/>
      <c r="E62" s="63"/>
      <c r="F62" s="3"/>
      <c r="G62" s="3"/>
      <c r="H62" s="3"/>
    </row>
    <row r="63" spans="2:8" ht="15">
      <c r="B63" s="78" t="s">
        <v>516</v>
      </c>
      <c r="C63" s="61" t="s">
        <v>481</v>
      </c>
      <c r="D63" s="62"/>
      <c r="E63" s="63"/>
      <c r="F63" s="3"/>
      <c r="G63" s="3"/>
      <c r="H63" s="3"/>
    </row>
    <row r="64" spans="2:8" ht="15">
      <c r="B64" s="78" t="s">
        <v>585</v>
      </c>
      <c r="C64" s="61" t="s">
        <v>482</v>
      </c>
      <c r="D64" s="62"/>
      <c r="E64" s="63"/>
      <c r="F64" s="3"/>
      <c r="G64" s="3"/>
      <c r="H64" s="3"/>
    </row>
    <row r="65" spans="2:8" ht="15.75" customHeight="1">
      <c r="B65" s="82"/>
      <c r="C65" s="83"/>
      <c r="D65" s="76"/>
      <c r="E65" s="84"/>
      <c r="F65" s="3"/>
      <c r="G65" s="3"/>
      <c r="H65" s="3"/>
    </row>
    <row r="66" spans="2:9" ht="15">
      <c r="B66" s="70" t="s">
        <v>210</v>
      </c>
      <c r="C66" s="85" t="s">
        <v>423</v>
      </c>
      <c r="D66" s="62"/>
      <c r="E66" s="63"/>
      <c r="F66" s="3"/>
      <c r="G66" s="3"/>
      <c r="H66" s="3"/>
      <c r="I66" s="3"/>
    </row>
    <row r="67" spans="2:8" ht="13.5" customHeight="1">
      <c r="B67" s="86"/>
      <c r="C67" s="87"/>
      <c r="D67" s="76"/>
      <c r="E67" s="63"/>
      <c r="F67" s="3"/>
      <c r="G67" s="3"/>
      <c r="H67" s="3"/>
    </row>
    <row r="68" spans="2:8" s="2" customFormat="1" ht="15">
      <c r="B68" s="88" t="s">
        <v>256</v>
      </c>
      <c r="C68" s="89" t="s">
        <v>425</v>
      </c>
      <c r="D68" s="57"/>
      <c r="E68" s="58"/>
      <c r="F68" s="66"/>
      <c r="G68" s="66"/>
      <c r="H68" s="66"/>
    </row>
    <row r="69" spans="2:8" ht="15">
      <c r="B69" s="90" t="s">
        <v>211</v>
      </c>
      <c r="C69" s="85" t="s">
        <v>645</v>
      </c>
      <c r="D69" s="54"/>
      <c r="E69" s="63"/>
      <c r="F69" s="3"/>
      <c r="G69" s="3"/>
      <c r="H69" s="3"/>
    </row>
    <row r="70" spans="2:8" ht="15">
      <c r="B70" s="90" t="s">
        <v>212</v>
      </c>
      <c r="C70" s="85" t="s">
        <v>255</v>
      </c>
      <c r="D70" s="62"/>
      <c r="E70" s="63"/>
      <c r="F70" s="3"/>
      <c r="G70" s="3"/>
      <c r="H70" s="3"/>
    </row>
    <row r="71" spans="2:8" ht="15">
      <c r="B71" s="90" t="s">
        <v>213</v>
      </c>
      <c r="C71" s="85" t="s">
        <v>199</v>
      </c>
      <c r="D71" s="62"/>
      <c r="E71" s="63"/>
      <c r="F71" s="3"/>
      <c r="G71" s="3"/>
      <c r="H71" s="3"/>
    </row>
    <row r="72" spans="2:8" ht="15">
      <c r="B72" s="90"/>
      <c r="C72" s="91" t="s">
        <v>646</v>
      </c>
      <c r="D72" s="62"/>
      <c r="E72" s="63"/>
      <c r="F72" s="3"/>
      <c r="G72" s="3"/>
      <c r="H72" s="3"/>
    </row>
    <row r="73" spans="2:8" ht="15">
      <c r="B73" s="92" t="s">
        <v>113</v>
      </c>
      <c r="C73" s="93" t="s">
        <v>100</v>
      </c>
      <c r="D73" s="62"/>
      <c r="E73" s="63"/>
      <c r="F73" s="3"/>
      <c r="G73" s="3"/>
      <c r="H73" s="3"/>
    </row>
    <row r="74" spans="2:8" ht="15">
      <c r="B74" s="90" t="s">
        <v>214</v>
      </c>
      <c r="C74" s="94" t="s">
        <v>271</v>
      </c>
      <c r="D74" s="136"/>
      <c r="E74" s="63"/>
      <c r="F74" s="3"/>
      <c r="G74" s="3"/>
      <c r="H74" s="3"/>
    </row>
    <row r="75" spans="2:8" ht="15">
      <c r="B75" s="90" t="s">
        <v>215</v>
      </c>
      <c r="C75" s="94" t="s">
        <v>272</v>
      </c>
      <c r="D75" s="136"/>
      <c r="E75" s="63"/>
      <c r="F75" s="3"/>
      <c r="G75" s="3"/>
      <c r="H75" s="3"/>
    </row>
    <row r="76" spans="2:8" ht="15.75" customHeight="1">
      <c r="B76" s="95" t="s">
        <v>216</v>
      </c>
      <c r="C76" s="94" t="s">
        <v>629</v>
      </c>
      <c r="D76" s="136"/>
      <c r="E76" s="63"/>
      <c r="F76" s="3"/>
      <c r="G76" s="3"/>
      <c r="H76" s="3"/>
    </row>
    <row r="77" spans="2:8" ht="15">
      <c r="B77" s="90" t="s">
        <v>217</v>
      </c>
      <c r="C77" s="94" t="s">
        <v>226</v>
      </c>
      <c r="D77" s="62"/>
      <c r="E77" s="63"/>
      <c r="F77" s="3"/>
      <c r="G77" s="3"/>
      <c r="H77" s="3"/>
    </row>
    <row r="78" spans="2:8" ht="15">
      <c r="B78" s="90" t="s">
        <v>441</v>
      </c>
      <c r="C78" s="93" t="s">
        <v>430</v>
      </c>
      <c r="D78" s="62"/>
      <c r="E78" s="63"/>
      <c r="F78" s="311"/>
      <c r="G78" s="3"/>
      <c r="H78" s="311"/>
    </row>
    <row r="79" spans="2:8" ht="15">
      <c r="B79" s="90" t="s">
        <v>442</v>
      </c>
      <c r="C79" s="93" t="s">
        <v>187</v>
      </c>
      <c r="D79" s="62"/>
      <c r="E79" s="63"/>
      <c r="F79" s="3"/>
      <c r="G79" s="3"/>
      <c r="H79" s="3"/>
    </row>
    <row r="80" spans="2:8" ht="15">
      <c r="B80" s="90" t="s">
        <v>218</v>
      </c>
      <c r="C80" s="85" t="s">
        <v>89</v>
      </c>
      <c r="D80" s="62"/>
      <c r="E80" s="63"/>
      <c r="F80" s="3"/>
      <c r="G80" s="3"/>
      <c r="H80" s="3"/>
    </row>
    <row r="81" spans="2:8" ht="15">
      <c r="B81" s="90" t="s">
        <v>116</v>
      </c>
      <c r="C81" s="96" t="s">
        <v>431</v>
      </c>
      <c r="D81" s="62"/>
      <c r="E81" s="63"/>
      <c r="F81" s="3"/>
      <c r="G81" s="3"/>
      <c r="H81" s="3"/>
    </row>
    <row r="82" spans="2:8" ht="15">
      <c r="B82" s="90" t="s">
        <v>117</v>
      </c>
      <c r="C82" s="96" t="s">
        <v>90</v>
      </c>
      <c r="D82" s="62"/>
      <c r="E82" s="63"/>
      <c r="F82" s="3"/>
      <c r="G82" s="3"/>
      <c r="H82" s="3"/>
    </row>
    <row r="83" spans="2:8" ht="15">
      <c r="B83" s="95" t="s">
        <v>219</v>
      </c>
      <c r="C83" s="97" t="s">
        <v>417</v>
      </c>
      <c r="D83" s="98"/>
      <c r="E83" s="63"/>
      <c r="F83" s="3"/>
      <c r="G83" s="3"/>
      <c r="H83" s="3"/>
    </row>
    <row r="84" spans="2:8" ht="15">
      <c r="B84" s="99"/>
      <c r="C84" s="100" t="s">
        <v>421</v>
      </c>
      <c r="D84" s="54"/>
      <c r="E84" s="63"/>
      <c r="F84" s="3"/>
      <c r="G84" s="3"/>
      <c r="H84" s="3"/>
    </row>
    <row r="85" spans="2:10" ht="15">
      <c r="B85" s="95" t="s">
        <v>220</v>
      </c>
      <c r="C85" s="101" t="s">
        <v>596</v>
      </c>
      <c r="D85" s="98"/>
      <c r="E85" s="102"/>
      <c r="F85" s="3"/>
      <c r="G85" s="3"/>
      <c r="H85" s="3"/>
      <c r="I85" s="3"/>
      <c r="J85" s="3"/>
    </row>
    <row r="86" spans="2:10" ht="15">
      <c r="B86" s="103"/>
      <c r="C86" s="104" t="s">
        <v>597</v>
      </c>
      <c r="D86" s="54"/>
      <c r="E86" s="3"/>
      <c r="F86" s="3"/>
      <c r="G86" s="3"/>
      <c r="H86" s="3"/>
      <c r="I86" s="3"/>
      <c r="J86" s="3"/>
    </row>
    <row r="87" spans="2:10" ht="15">
      <c r="B87" s="90" t="s">
        <v>614</v>
      </c>
      <c r="C87" s="91" t="s">
        <v>552</v>
      </c>
      <c r="D87" s="54"/>
      <c r="E87" s="63"/>
      <c r="F87" s="3"/>
      <c r="G87" s="3"/>
      <c r="H87" s="3"/>
      <c r="I87" s="3"/>
      <c r="J87" s="3"/>
    </row>
    <row r="88" spans="2:10" ht="15">
      <c r="B88" s="90" t="s">
        <v>615</v>
      </c>
      <c r="C88" s="91" t="s">
        <v>551</v>
      </c>
      <c r="D88" s="54"/>
      <c r="E88" s="63"/>
      <c r="F88" s="3"/>
      <c r="G88" s="3"/>
      <c r="H88" s="3"/>
      <c r="I88" s="3"/>
      <c r="J88" s="3"/>
    </row>
    <row r="89" spans="2:10" ht="15">
      <c r="B89" s="90" t="s">
        <v>616</v>
      </c>
      <c r="C89" s="91" t="s">
        <v>549</v>
      </c>
      <c r="D89" s="54"/>
      <c r="E89" s="63"/>
      <c r="F89" s="3"/>
      <c r="G89" s="3"/>
      <c r="H89" s="3"/>
      <c r="I89" s="3"/>
      <c r="J89" s="3"/>
    </row>
    <row r="90" spans="2:10" ht="15">
      <c r="B90" s="90" t="s">
        <v>617</v>
      </c>
      <c r="C90" s="61" t="s">
        <v>640</v>
      </c>
      <c r="D90" s="54"/>
      <c r="E90" s="63"/>
      <c r="F90" s="3"/>
      <c r="G90" s="3"/>
      <c r="H90" s="3"/>
      <c r="I90" s="3"/>
      <c r="J90" s="3"/>
    </row>
    <row r="91" spans="2:10" ht="16.5" customHeight="1">
      <c r="B91" s="90" t="s">
        <v>618</v>
      </c>
      <c r="C91" s="91" t="s">
        <v>626</v>
      </c>
      <c r="D91" s="54"/>
      <c r="E91" s="63"/>
      <c r="F91" s="3"/>
      <c r="G91" s="3"/>
      <c r="H91" s="3"/>
      <c r="I91" s="3"/>
      <c r="J91" s="3"/>
    </row>
    <row r="92" spans="2:10" ht="15">
      <c r="B92" s="90" t="s">
        <v>619</v>
      </c>
      <c r="C92" s="91" t="s">
        <v>550</v>
      </c>
      <c r="D92" s="54"/>
      <c r="E92" s="63"/>
      <c r="F92" s="3"/>
      <c r="G92" s="3"/>
      <c r="H92" s="3"/>
      <c r="I92" s="3"/>
      <c r="J92" s="3"/>
    </row>
    <row r="93" spans="2:10" ht="15">
      <c r="B93" s="90" t="s">
        <v>620</v>
      </c>
      <c r="C93" s="91" t="s">
        <v>564</v>
      </c>
      <c r="D93" s="54"/>
      <c r="E93" s="63"/>
      <c r="F93" s="3"/>
      <c r="G93" s="3"/>
      <c r="H93" s="3"/>
      <c r="I93" s="3"/>
      <c r="J93" s="3"/>
    </row>
    <row r="94" spans="2:10" ht="15">
      <c r="B94" s="90" t="s">
        <v>621</v>
      </c>
      <c r="C94" s="61" t="s">
        <v>595</v>
      </c>
      <c r="D94" s="54"/>
      <c r="E94" s="63"/>
      <c r="F94" s="3"/>
      <c r="G94" s="3"/>
      <c r="H94" s="3"/>
      <c r="I94" s="3"/>
      <c r="J94" s="3"/>
    </row>
    <row r="95" spans="2:10" ht="16.5" customHeight="1">
      <c r="B95" s="92" t="s">
        <v>622</v>
      </c>
      <c r="C95" s="105" t="s">
        <v>765</v>
      </c>
      <c r="D95" s="54"/>
      <c r="E95" s="63"/>
      <c r="F95" s="3"/>
      <c r="G95" s="3"/>
      <c r="H95" s="3"/>
      <c r="I95" s="3"/>
      <c r="J95" s="3"/>
    </row>
    <row r="96" spans="2:10" ht="16.5" customHeight="1">
      <c r="B96" s="90" t="s">
        <v>623</v>
      </c>
      <c r="C96" s="91" t="s">
        <v>593</v>
      </c>
      <c r="D96" s="54"/>
      <c r="E96" s="63"/>
      <c r="F96" s="3"/>
      <c r="G96" s="3"/>
      <c r="H96" s="3"/>
      <c r="I96" s="3"/>
      <c r="J96" s="3"/>
    </row>
    <row r="97" spans="2:10" ht="16.5" customHeight="1">
      <c r="B97" s="90" t="s">
        <v>624</v>
      </c>
      <c r="C97" s="91" t="s">
        <v>594</v>
      </c>
      <c r="D97" s="54"/>
      <c r="E97" s="63"/>
      <c r="F97" s="3"/>
      <c r="G97" s="3"/>
      <c r="H97" s="3"/>
      <c r="I97" s="3"/>
      <c r="J97" s="3"/>
    </row>
    <row r="98" spans="2:10" ht="16.5" customHeight="1">
      <c r="B98" s="90" t="s">
        <v>625</v>
      </c>
      <c r="C98" s="91" t="s">
        <v>627</v>
      </c>
      <c r="D98" s="54"/>
      <c r="E98" s="63"/>
      <c r="F98" s="3"/>
      <c r="G98" s="3"/>
      <c r="H98" s="3"/>
      <c r="I98" s="3"/>
      <c r="J98" s="3"/>
    </row>
    <row r="99" spans="2:10" ht="15">
      <c r="B99" s="90" t="s">
        <v>628</v>
      </c>
      <c r="C99" s="91" t="s">
        <v>553</v>
      </c>
      <c r="D99" s="54"/>
      <c r="E99" s="63"/>
      <c r="F99" s="3"/>
      <c r="G99" s="3"/>
      <c r="H99" s="3"/>
      <c r="I99" s="3"/>
      <c r="J99" s="3"/>
    </row>
    <row r="100" spans="2:8" ht="15">
      <c r="B100" s="95" t="s">
        <v>200</v>
      </c>
      <c r="C100" s="106" t="s">
        <v>605</v>
      </c>
      <c r="D100" s="62"/>
      <c r="E100" s="63"/>
      <c r="F100" s="3"/>
      <c r="G100" s="3"/>
      <c r="H100" s="3"/>
    </row>
    <row r="101" spans="2:6" ht="15">
      <c r="B101" s="95" t="s">
        <v>445</v>
      </c>
      <c r="C101" s="96" t="s">
        <v>446</v>
      </c>
      <c r="D101" s="62"/>
      <c r="E101" s="63"/>
      <c r="F101" s="1"/>
    </row>
    <row r="102" spans="2:6" ht="13.5" customHeight="1">
      <c r="B102" s="90"/>
      <c r="C102" s="87"/>
      <c r="D102" s="62"/>
      <c r="E102" s="63"/>
      <c r="F102" s="1"/>
    </row>
    <row r="103" spans="2:5" s="2" customFormat="1" ht="15">
      <c r="B103" s="88" t="s">
        <v>257</v>
      </c>
      <c r="C103" s="73" t="s">
        <v>426</v>
      </c>
      <c r="D103" s="57"/>
      <c r="E103" s="58"/>
    </row>
    <row r="104" spans="2:6" ht="15">
      <c r="B104" s="90" t="s">
        <v>221</v>
      </c>
      <c r="C104" s="91" t="s">
        <v>630</v>
      </c>
      <c r="D104" s="62"/>
      <c r="E104" s="58"/>
      <c r="F104" s="1"/>
    </row>
    <row r="105" spans="2:10" ht="15">
      <c r="B105" s="90" t="s">
        <v>633</v>
      </c>
      <c r="C105" s="79" t="s">
        <v>631</v>
      </c>
      <c r="D105" s="54"/>
      <c r="E105" s="63"/>
      <c r="F105" s="3"/>
      <c r="G105" s="3"/>
      <c r="H105" s="3"/>
      <c r="I105" s="3"/>
      <c r="J105" s="3"/>
    </row>
    <row r="106" spans="2:10" ht="15">
      <c r="B106" s="90" t="s">
        <v>634</v>
      </c>
      <c r="C106" s="79" t="s">
        <v>632</v>
      </c>
      <c r="D106" s="54"/>
      <c r="E106" s="63"/>
      <c r="F106" s="3"/>
      <c r="G106" s="3"/>
      <c r="H106" s="3"/>
      <c r="I106" s="3"/>
      <c r="J106" s="3"/>
    </row>
    <row r="107" spans="2:6" ht="16.5" customHeight="1">
      <c r="B107" s="107" t="s">
        <v>191</v>
      </c>
      <c r="C107" s="91" t="s">
        <v>420</v>
      </c>
      <c r="D107" s="54"/>
      <c r="E107" s="63"/>
      <c r="F107" s="1"/>
    </row>
    <row r="108" spans="2:6" ht="16.5" customHeight="1">
      <c r="B108" s="95" t="s">
        <v>192</v>
      </c>
      <c r="C108" s="108" t="s">
        <v>201</v>
      </c>
      <c r="D108" s="98"/>
      <c r="E108" s="63"/>
      <c r="F108" s="1"/>
    </row>
    <row r="109" spans="2:6" ht="15">
      <c r="B109" s="99"/>
      <c r="C109" s="109" t="s">
        <v>198</v>
      </c>
      <c r="D109" s="54"/>
      <c r="E109" s="63"/>
      <c r="F109" s="1"/>
    </row>
    <row r="110" spans="2:8" ht="16.5" customHeight="1">
      <c r="B110" s="95" t="s">
        <v>641</v>
      </c>
      <c r="C110" s="108" t="s">
        <v>612</v>
      </c>
      <c r="D110" s="98"/>
      <c r="E110" s="63"/>
      <c r="F110" s="110" t="s">
        <v>734</v>
      </c>
      <c r="G110" s="110"/>
      <c r="H110" s="110"/>
    </row>
    <row r="111" spans="2:6" ht="15">
      <c r="B111" s="99"/>
      <c r="C111" s="109" t="s">
        <v>613</v>
      </c>
      <c r="D111" s="54"/>
      <c r="E111" s="63"/>
      <c r="F111" s="1"/>
    </row>
    <row r="112" spans="2:6" ht="12.75" customHeight="1">
      <c r="B112" s="90"/>
      <c r="C112" s="91"/>
      <c r="D112" s="62"/>
      <c r="E112" s="63"/>
      <c r="F112" s="1"/>
    </row>
    <row r="113" spans="2:6" ht="15">
      <c r="B113" s="82" t="s">
        <v>208</v>
      </c>
      <c r="C113" s="71" t="s">
        <v>98</v>
      </c>
      <c r="D113" s="62"/>
      <c r="E113" s="63"/>
      <c r="F113" s="1"/>
    </row>
    <row r="114" spans="2:8" ht="15">
      <c r="B114" s="111"/>
      <c r="C114" s="108"/>
      <c r="D114" s="112"/>
      <c r="E114" s="3"/>
      <c r="F114" s="3"/>
      <c r="G114" s="3"/>
      <c r="H114" s="3"/>
    </row>
    <row r="115" spans="2:8" ht="16.5" customHeight="1">
      <c r="B115" s="113" t="s">
        <v>653</v>
      </c>
      <c r="C115" s="113"/>
      <c r="D115" s="3"/>
      <c r="E115" s="3"/>
      <c r="F115" s="3"/>
      <c r="G115" s="3"/>
      <c r="H115" s="3"/>
    </row>
    <row r="116" spans="2:8" ht="14.25" customHeight="1">
      <c r="B116" s="33"/>
      <c r="C116" s="33"/>
      <c r="D116" s="34"/>
      <c r="E116" s="3"/>
      <c r="F116" s="3"/>
      <c r="G116" s="3"/>
      <c r="H116" s="3"/>
    </row>
    <row r="117" spans="2:8" ht="15">
      <c r="B117" s="35"/>
      <c r="C117" s="69"/>
      <c r="D117" s="37"/>
      <c r="E117" s="38"/>
      <c r="F117" s="38"/>
      <c r="G117" s="38"/>
      <c r="H117" s="308"/>
    </row>
    <row r="118" spans="2:8" ht="15">
      <c r="B118" s="40" t="s">
        <v>265</v>
      </c>
      <c r="C118" s="15" t="s">
        <v>234</v>
      </c>
      <c r="D118" s="41"/>
      <c r="E118" s="42"/>
      <c r="F118" s="42"/>
      <c r="G118" s="38"/>
      <c r="H118" s="38"/>
    </row>
    <row r="119" spans="2:8" ht="15">
      <c r="B119" s="43"/>
      <c r="C119" s="33"/>
      <c r="D119" s="44"/>
      <c r="E119" s="45"/>
      <c r="F119" s="45"/>
      <c r="G119" s="38"/>
      <c r="H119" s="38"/>
    </row>
    <row r="120" spans="2:8" ht="15">
      <c r="B120" s="46"/>
      <c r="C120" s="47">
        <v>1</v>
      </c>
      <c r="D120" s="48"/>
      <c r="E120" s="50"/>
      <c r="F120" s="50"/>
      <c r="G120" s="309"/>
      <c r="H120" s="310"/>
    </row>
    <row r="121" spans="2:8" ht="15">
      <c r="B121" s="82" t="s">
        <v>196</v>
      </c>
      <c r="C121" s="114" t="s">
        <v>99</v>
      </c>
      <c r="D121" s="62"/>
      <c r="E121" s="63"/>
      <c r="F121" s="3"/>
      <c r="G121" s="3"/>
      <c r="H121" s="3"/>
    </row>
    <row r="122" spans="4:8" ht="13.5" customHeight="1">
      <c r="D122" s="112"/>
      <c r="E122" s="3"/>
      <c r="F122" s="3"/>
      <c r="G122" s="3"/>
      <c r="H122" s="11"/>
    </row>
    <row r="123" spans="2:8" ht="15">
      <c r="B123" s="31" t="s">
        <v>654</v>
      </c>
      <c r="C123" s="31"/>
      <c r="D123" s="3"/>
      <c r="E123" s="3"/>
      <c r="F123" s="3"/>
      <c r="G123" s="3"/>
      <c r="H123" s="11"/>
    </row>
    <row r="124" spans="2:8" ht="12" customHeight="1">
      <c r="B124" s="33"/>
      <c r="C124" s="33"/>
      <c r="D124" s="115"/>
      <c r="E124" s="38"/>
      <c r="F124" s="3"/>
      <c r="G124" s="38"/>
      <c r="H124" s="14"/>
    </row>
    <row r="125" spans="2:8" ht="15">
      <c r="B125" s="35"/>
      <c r="C125" s="69"/>
      <c r="D125" s="37"/>
      <c r="E125" s="38"/>
      <c r="F125" s="38"/>
      <c r="G125" s="38"/>
      <c r="H125" s="308"/>
    </row>
    <row r="126" spans="2:8" ht="15">
      <c r="B126" s="40" t="s">
        <v>265</v>
      </c>
      <c r="C126" s="15" t="s">
        <v>234</v>
      </c>
      <c r="D126" s="41" t="s">
        <v>233</v>
      </c>
      <c r="E126" s="42"/>
      <c r="F126" s="42"/>
      <c r="G126" s="38"/>
      <c r="H126" s="38"/>
    </row>
    <row r="127" spans="2:8" ht="15">
      <c r="B127" s="43"/>
      <c r="C127" s="33"/>
      <c r="D127" s="44" t="s">
        <v>235</v>
      </c>
      <c r="E127" s="45"/>
      <c r="F127" s="45"/>
      <c r="G127" s="38"/>
      <c r="H127" s="38"/>
    </row>
    <row r="128" spans="2:8" ht="15">
      <c r="B128" s="46"/>
      <c r="C128" s="47">
        <v>1</v>
      </c>
      <c r="D128" s="48">
        <v>2</v>
      </c>
      <c r="E128" s="50"/>
      <c r="F128" s="50"/>
      <c r="G128" s="309"/>
      <c r="H128" s="310"/>
    </row>
    <row r="129" spans="2:8" ht="15">
      <c r="B129" s="43" t="s">
        <v>197</v>
      </c>
      <c r="C129" s="33" t="s">
        <v>447</v>
      </c>
      <c r="D129" s="54"/>
      <c r="E129" s="63"/>
      <c r="F129" s="3"/>
      <c r="G129" s="3"/>
      <c r="H129" s="4"/>
    </row>
    <row r="130" spans="5:6" ht="15">
      <c r="E130" s="3"/>
      <c r="F130" s="3"/>
    </row>
    <row r="131" spans="3:6" ht="14.25" customHeight="1">
      <c r="C131" s="116"/>
      <c r="E131" s="3"/>
      <c r="F131" s="3"/>
    </row>
    <row r="132" spans="3:6" ht="15" outlineLevel="1">
      <c r="C132" s="116" t="s">
        <v>433</v>
      </c>
      <c r="E132" s="3"/>
      <c r="F132" s="3"/>
    </row>
    <row r="133" spans="3:6" ht="13.5" customHeight="1" outlineLevel="1">
      <c r="C133" s="116"/>
      <c r="E133" s="3"/>
      <c r="F133" s="3"/>
    </row>
    <row r="134" spans="2:9" ht="19.5" customHeight="1" outlineLevel="1">
      <c r="B134" s="346" t="s">
        <v>655</v>
      </c>
      <c r="C134" s="346"/>
      <c r="D134" s="346"/>
      <c r="E134" s="346"/>
      <c r="F134" s="346"/>
      <c r="G134" s="346"/>
      <c r="H134" s="30"/>
      <c r="I134" s="30"/>
    </row>
    <row r="135" spans="2:6" ht="15.6" customHeight="1" outlineLevel="1">
      <c r="B135" s="36"/>
      <c r="C135" s="117" t="s">
        <v>206</v>
      </c>
      <c r="D135" s="118" t="s">
        <v>233</v>
      </c>
      <c r="E135" s="42"/>
      <c r="F135" s="3"/>
    </row>
    <row r="136" spans="2:6" ht="15.6" customHeight="1" outlineLevel="1">
      <c r="B136" s="128"/>
      <c r="C136" s="33"/>
      <c r="D136" s="44" t="s">
        <v>235</v>
      </c>
      <c r="E136" s="45"/>
      <c r="F136" s="42"/>
    </row>
    <row r="137" spans="2:6" ht="15.6" customHeight="1" outlineLevel="1">
      <c r="B137" s="131"/>
      <c r="C137" s="47">
        <v>1</v>
      </c>
      <c r="D137" s="312">
        <v>2</v>
      </c>
      <c r="E137" s="42"/>
      <c r="F137" s="45"/>
    </row>
    <row r="138" spans="2:6" ht="15.6" customHeight="1" outlineLevel="1">
      <c r="B138" s="1" t="s">
        <v>260</v>
      </c>
      <c r="C138" s="113" t="s">
        <v>422</v>
      </c>
      <c r="E138" s="3"/>
      <c r="F138" s="42"/>
    </row>
    <row r="139" spans="2:6" ht="15.6" customHeight="1" outlineLevel="1">
      <c r="B139" s="1" t="s">
        <v>256</v>
      </c>
      <c r="C139" s="1" t="s">
        <v>258</v>
      </c>
      <c r="E139" s="3"/>
      <c r="F139" s="3"/>
    </row>
    <row r="140" spans="3:6" ht="15.6" customHeight="1" outlineLevel="1">
      <c r="C140" s="313" t="s">
        <v>193</v>
      </c>
      <c r="E140" s="3"/>
      <c r="F140" s="3"/>
    </row>
    <row r="141" spans="3:6" ht="9" customHeight="1" outlineLevel="1">
      <c r="C141" s="313"/>
      <c r="E141" s="3"/>
      <c r="F141" s="3"/>
    </row>
    <row r="142" spans="2:6" ht="15.6" customHeight="1" outlineLevel="1">
      <c r="B142" s="1" t="s">
        <v>225</v>
      </c>
      <c r="C142" s="31" t="s">
        <v>224</v>
      </c>
      <c r="E142" s="3"/>
      <c r="F142" s="3"/>
    </row>
    <row r="143" spans="2:8" ht="15" outlineLevel="1">
      <c r="B143" s="1" t="s">
        <v>238</v>
      </c>
      <c r="C143" s="2" t="s">
        <v>437</v>
      </c>
      <c r="E143" s="3"/>
      <c r="F143" s="3"/>
      <c r="G143" s="3"/>
      <c r="H143" s="3"/>
    </row>
    <row r="144" spans="2:6" ht="15.6" customHeight="1" outlineLevel="1">
      <c r="B144" s="193" t="s">
        <v>115</v>
      </c>
      <c r="C144" s="2" t="s">
        <v>259</v>
      </c>
      <c r="E144" s="3"/>
      <c r="F144" s="3"/>
    </row>
    <row r="145" spans="2:6" ht="15.6" customHeight="1" outlineLevel="1">
      <c r="B145" s="1" t="s">
        <v>253</v>
      </c>
      <c r="C145" s="2" t="s">
        <v>424</v>
      </c>
      <c r="E145" s="3"/>
      <c r="F145" s="3"/>
    </row>
    <row r="146" spans="3:6" ht="9" customHeight="1" outlineLevel="1">
      <c r="C146" s="2"/>
      <c r="E146" s="3"/>
      <c r="F146" s="3"/>
    </row>
    <row r="147" spans="2:6" ht="15.6" customHeight="1" outlineLevel="1">
      <c r="B147" s="1" t="s">
        <v>443</v>
      </c>
      <c r="C147" s="314" t="s">
        <v>432</v>
      </c>
      <c r="E147" s="3"/>
      <c r="F147" s="3"/>
    </row>
    <row r="148" spans="2:6" ht="15.6" customHeight="1" outlineLevel="1">
      <c r="B148" s="1" t="s">
        <v>238</v>
      </c>
      <c r="C148" s="315" t="s">
        <v>448</v>
      </c>
      <c r="E148" s="3"/>
      <c r="F148" s="3"/>
    </row>
    <row r="149" spans="3:6" ht="12.75" customHeight="1" outlineLevel="1">
      <c r="C149" s="316"/>
      <c r="E149" s="3"/>
      <c r="F149" s="3"/>
    </row>
    <row r="150" spans="1:6" ht="15.6" customHeight="1" outlineLevel="1">
      <c r="A150" s="4"/>
      <c r="B150" s="4" t="s">
        <v>185</v>
      </c>
      <c r="C150" s="200" t="s">
        <v>207</v>
      </c>
      <c r="D150" s="3">
        <f>D138-D142+D147</f>
        <v>0</v>
      </c>
      <c r="E150" s="3"/>
      <c r="F150" s="3"/>
    </row>
    <row r="151" spans="1:6" ht="10.5" customHeight="1" outlineLevel="1">
      <c r="A151" s="4"/>
      <c r="B151" s="4"/>
      <c r="C151" s="200"/>
      <c r="D151" s="201">
        <f>ROUND(D150+D152,0)</f>
        <v>0</v>
      </c>
      <c r="E151" s="3"/>
      <c r="F151" s="3"/>
    </row>
    <row r="152" spans="2:6" ht="16.15" customHeight="1" outlineLevel="1" thickBot="1">
      <c r="B152" s="140" t="s">
        <v>114</v>
      </c>
      <c r="C152" s="126" t="s">
        <v>449</v>
      </c>
      <c r="D152" s="317">
        <v>0</v>
      </c>
      <c r="E152" s="3"/>
      <c r="F152" s="3"/>
    </row>
    <row r="153" spans="3:6" ht="16.15" customHeight="1" outlineLevel="1" thickTop="1">
      <c r="C153" s="2"/>
      <c r="E153" s="3"/>
      <c r="F153" s="3"/>
    </row>
    <row r="154" spans="2:6" ht="15.6" customHeight="1" outlineLevel="1">
      <c r="B154" s="113" t="s">
        <v>656</v>
      </c>
      <c r="C154" s="113"/>
      <c r="E154" s="3"/>
      <c r="F154" s="3"/>
    </row>
    <row r="155" spans="2:6" ht="15.6" customHeight="1" outlineLevel="1">
      <c r="B155" s="36"/>
      <c r="C155" s="318" t="s">
        <v>188</v>
      </c>
      <c r="D155" s="118" t="s">
        <v>233</v>
      </c>
      <c r="E155" s="42"/>
      <c r="F155" s="4"/>
    </row>
    <row r="156" spans="2:6" ht="15.6" customHeight="1" outlineLevel="1">
      <c r="B156" s="128"/>
      <c r="C156" s="33"/>
      <c r="D156" s="319" t="s">
        <v>235</v>
      </c>
      <c r="E156" s="130"/>
      <c r="F156" s="38"/>
    </row>
    <row r="157" spans="2:6" ht="15.6" customHeight="1" outlineLevel="1">
      <c r="B157" s="131"/>
      <c r="C157" s="47">
        <v>1</v>
      </c>
      <c r="D157" s="312">
        <v>2</v>
      </c>
      <c r="E157" s="21"/>
      <c r="F157" s="130"/>
    </row>
    <row r="158" spans="2:6" ht="15.6" customHeight="1" outlineLevel="1">
      <c r="B158" s="320"/>
      <c r="C158" s="1" t="s">
        <v>268</v>
      </c>
      <c r="E158" s="142"/>
      <c r="F158" s="14"/>
    </row>
    <row r="159" spans="2:6" ht="15.6" customHeight="1" outlineLevel="1">
      <c r="B159" s="320"/>
      <c r="C159" s="1" t="s">
        <v>269</v>
      </c>
      <c r="E159" s="142"/>
      <c r="F159" s="142"/>
    </row>
    <row r="160" spans="2:6" ht="15.6" customHeight="1" outlineLevel="1">
      <c r="B160" s="320"/>
      <c r="C160" s="1" t="s">
        <v>270</v>
      </c>
      <c r="E160" s="142"/>
      <c r="F160" s="142"/>
    </row>
    <row r="161" spans="2:6" ht="15.6" customHeight="1" outlineLevel="1">
      <c r="B161" s="320"/>
      <c r="C161" s="1" t="s">
        <v>484</v>
      </c>
      <c r="E161" s="142"/>
      <c r="F161" s="142"/>
    </row>
    <row r="162" spans="2:6" ht="15.6" customHeight="1" outlineLevel="1">
      <c r="B162" s="320"/>
      <c r="C162" s="1" t="s">
        <v>483</v>
      </c>
      <c r="E162" s="142"/>
      <c r="F162" s="142"/>
    </row>
    <row r="163" spans="2:6" ht="15.6" customHeight="1" outlineLevel="1">
      <c r="B163" s="320"/>
      <c r="C163" s="1" t="s">
        <v>82</v>
      </c>
      <c r="E163" s="142"/>
      <c r="F163" s="142"/>
    </row>
    <row r="164" spans="2:6" ht="15.6" customHeight="1" outlineLevel="1">
      <c r="B164" s="320"/>
      <c r="C164" s="1" t="s">
        <v>81</v>
      </c>
      <c r="E164" s="142"/>
      <c r="F164" s="142"/>
    </row>
    <row r="165" spans="2:6" ht="15.6" customHeight="1" outlineLevel="1">
      <c r="B165" s="320"/>
      <c r="C165" s="2" t="s">
        <v>480</v>
      </c>
      <c r="E165" s="142"/>
      <c r="F165" s="142"/>
    </row>
    <row r="166" spans="3:6" ht="6.75" customHeight="1" outlineLevel="1">
      <c r="C166" s="2"/>
      <c r="E166" s="3"/>
      <c r="F166" s="142"/>
    </row>
    <row r="167" spans="2:6" ht="16.15" customHeight="1" outlineLevel="1" thickBot="1">
      <c r="B167" s="140"/>
      <c r="C167" s="140" t="s">
        <v>273</v>
      </c>
      <c r="D167" s="317">
        <f>D158+D159+D160+D161+D162+D163+D164+D165</f>
        <v>0</v>
      </c>
      <c r="E167" s="321"/>
      <c r="F167" s="3"/>
    </row>
    <row r="168" spans="3:8" ht="16.15" customHeight="1" outlineLevel="1" thickTop="1">
      <c r="C168" s="2"/>
      <c r="D168" s="26"/>
      <c r="E168" s="1"/>
      <c r="F168" s="1"/>
      <c r="G168" s="11"/>
      <c r="H168" s="3"/>
    </row>
    <row r="169" spans="2:7" ht="33" customHeight="1" outlineLevel="1">
      <c r="B169" s="347" t="s">
        <v>657</v>
      </c>
      <c r="C169" s="347"/>
      <c r="D169" s="347"/>
      <c r="E169" s="347"/>
      <c r="F169" s="347"/>
      <c r="G169" s="347"/>
    </row>
    <row r="170" spans="2:228" s="6" customFormat="1" ht="15" outlineLevel="1">
      <c r="B170" s="143" t="s">
        <v>265</v>
      </c>
      <c r="C170" s="144" t="s">
        <v>206</v>
      </c>
      <c r="D170" s="145" t="s">
        <v>233</v>
      </c>
      <c r="E170" s="146"/>
      <c r="F170" s="147"/>
      <c r="G170" s="147"/>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row>
    <row r="171" spans="2:228" s="6" customFormat="1" ht="15" outlineLevel="1">
      <c r="B171" s="43"/>
      <c r="C171" s="33">
        <v>0</v>
      </c>
      <c r="D171" s="148" t="s">
        <v>235</v>
      </c>
      <c r="E171" s="149"/>
      <c r="F171" s="147"/>
      <c r="G171" s="147"/>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row>
    <row r="172" spans="2:228" s="6" customFormat="1" ht="15" outlineLevel="1">
      <c r="B172" s="131"/>
      <c r="C172" s="47">
        <v>1</v>
      </c>
      <c r="D172" s="312">
        <v>2</v>
      </c>
      <c r="E172" s="150"/>
      <c r="F172" s="147"/>
      <c r="G172" s="147"/>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row>
    <row r="173" spans="2:228" s="6" customFormat="1" ht="18.75" customHeight="1" outlineLevel="1">
      <c r="B173" s="151" t="s">
        <v>238</v>
      </c>
      <c r="C173" s="152" t="s">
        <v>658</v>
      </c>
      <c r="D173" s="62"/>
      <c r="E173" s="182"/>
      <c r="F173" s="154"/>
      <c r="G173" s="154"/>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row>
    <row r="174" spans="2:228" s="6" customFormat="1" ht="18.75" customHeight="1" outlineLevel="1">
      <c r="B174" s="151" t="s">
        <v>246</v>
      </c>
      <c r="C174" s="152" t="s">
        <v>659</v>
      </c>
      <c r="D174" s="62"/>
      <c r="E174" s="182"/>
      <c r="F174" s="154"/>
      <c r="G174" s="154"/>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row>
    <row r="175" spans="2:228" s="6" customFormat="1" ht="16.5" outlineLevel="1" thickBot="1">
      <c r="B175" s="155"/>
      <c r="C175" s="156"/>
      <c r="D175" s="157"/>
      <c r="E175" s="158"/>
      <c r="F175" s="158"/>
      <c r="G175" s="147"/>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row>
    <row r="176" spans="2:228" s="6" customFormat="1" ht="16.5" outlineLevel="1" thickTop="1">
      <c r="B176" s="159"/>
      <c r="C176" s="159"/>
      <c r="D176" s="160"/>
      <c r="E176" s="158"/>
      <c r="F176" s="158"/>
      <c r="G176" s="147"/>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row>
    <row r="177" spans="2:8" ht="18" customHeight="1" outlineLevel="1">
      <c r="B177" s="322" t="s">
        <v>642</v>
      </c>
      <c r="C177" s="159"/>
      <c r="D177" s="160"/>
      <c r="E177" s="158"/>
      <c r="F177" s="158"/>
      <c r="G177" s="147"/>
      <c r="H177" s="11"/>
    </row>
    <row r="178" spans="2:8" ht="35.25" customHeight="1" outlineLevel="1">
      <c r="B178" s="344" t="s">
        <v>607</v>
      </c>
      <c r="C178" s="339"/>
      <c r="D178" s="339"/>
      <c r="E178" s="339"/>
      <c r="F178" s="339"/>
      <c r="G178" s="339"/>
      <c r="H178" s="11"/>
    </row>
    <row r="179" spans="2:7" ht="66" customHeight="1" outlineLevel="1">
      <c r="B179" s="344" t="s">
        <v>644</v>
      </c>
      <c r="C179" s="339"/>
      <c r="D179" s="339"/>
      <c r="E179" s="339"/>
      <c r="F179" s="339"/>
      <c r="G179" s="339"/>
    </row>
    <row r="180" spans="2:7" ht="33.75" customHeight="1" outlineLevel="1">
      <c r="B180" s="344" t="s">
        <v>660</v>
      </c>
      <c r="C180" s="339"/>
      <c r="D180" s="339"/>
      <c r="E180" s="339"/>
      <c r="F180" s="339"/>
      <c r="G180" s="339"/>
    </row>
    <row r="181" spans="2:7" ht="33" customHeight="1" outlineLevel="1">
      <c r="B181" s="353" t="s">
        <v>608</v>
      </c>
      <c r="C181" s="353"/>
      <c r="D181" s="353"/>
      <c r="E181" s="353"/>
      <c r="F181" s="353"/>
      <c r="G181" s="353"/>
    </row>
    <row r="182" ht="15" outlineLevel="1"/>
    <row r="183" spans="3:6" ht="15" outlineLevel="1">
      <c r="C183" s="116" t="s">
        <v>436</v>
      </c>
      <c r="E183" s="3"/>
      <c r="F183" s="3"/>
    </row>
    <row r="184" spans="3:6" ht="10.5" customHeight="1">
      <c r="C184" s="116"/>
      <c r="E184" s="3"/>
      <c r="F184" s="3"/>
    </row>
    <row r="185" spans="2:6" ht="15">
      <c r="B185" s="31" t="s">
        <v>655</v>
      </c>
      <c r="C185" s="31"/>
      <c r="D185" s="1"/>
      <c r="E185" s="4"/>
      <c r="F185" s="4"/>
    </row>
    <row r="186" spans="2:6" ht="15">
      <c r="B186" s="35"/>
      <c r="C186" s="117" t="s">
        <v>206</v>
      </c>
      <c r="D186" s="118" t="s">
        <v>233</v>
      </c>
      <c r="E186" s="42"/>
      <c r="F186" s="42"/>
    </row>
    <row r="187" spans="2:6" ht="15">
      <c r="B187" s="43"/>
      <c r="C187" s="33"/>
      <c r="D187" s="44" t="s">
        <v>235</v>
      </c>
      <c r="E187" s="45"/>
      <c r="F187" s="45"/>
    </row>
    <row r="188" spans="2:6" ht="15">
      <c r="B188" s="46"/>
      <c r="C188" s="47">
        <v>1</v>
      </c>
      <c r="D188" s="119">
        <v>2</v>
      </c>
      <c r="E188" s="42"/>
      <c r="F188" s="42"/>
    </row>
    <row r="189" spans="2:6" ht="15">
      <c r="B189" s="43" t="s">
        <v>260</v>
      </c>
      <c r="C189" s="120" t="s">
        <v>422</v>
      </c>
      <c r="D189" s="54">
        <f>D190</f>
        <v>0</v>
      </c>
      <c r="E189" s="3"/>
      <c r="F189" s="1"/>
    </row>
    <row r="190" spans="2:6" ht="15">
      <c r="B190" s="82" t="s">
        <v>256</v>
      </c>
      <c r="C190" s="71" t="s">
        <v>258</v>
      </c>
      <c r="D190" s="62"/>
      <c r="E190" s="3"/>
      <c r="F190" s="1"/>
    </row>
    <row r="191" spans="2:6" ht="15">
      <c r="B191" s="82"/>
      <c r="C191" s="121" t="s">
        <v>193</v>
      </c>
      <c r="D191" s="62"/>
      <c r="E191" s="3"/>
      <c r="F191" s="1"/>
    </row>
    <row r="192" spans="2:6" ht="15">
      <c r="B192" s="82"/>
      <c r="C192" s="71"/>
      <c r="D192" s="62"/>
      <c r="E192" s="3"/>
      <c r="F192" s="1"/>
    </row>
    <row r="193" spans="2:6" ht="15">
      <c r="B193" s="82" t="s">
        <v>225</v>
      </c>
      <c r="C193" s="122" t="s">
        <v>224</v>
      </c>
      <c r="D193" s="62">
        <f>SUM(D194:D196)</f>
        <v>0</v>
      </c>
      <c r="E193" s="3"/>
      <c r="F193" s="1"/>
    </row>
    <row r="194" spans="2:6" ht="15">
      <c r="B194" s="82" t="s">
        <v>238</v>
      </c>
      <c r="C194" s="123" t="s">
        <v>437</v>
      </c>
      <c r="D194" s="62"/>
      <c r="E194" s="3"/>
      <c r="F194" s="1"/>
    </row>
    <row r="195" spans="2:6" ht="15">
      <c r="B195" s="90" t="s">
        <v>115</v>
      </c>
      <c r="C195" s="123" t="s">
        <v>259</v>
      </c>
      <c r="D195" s="62"/>
      <c r="E195" s="3"/>
      <c r="F195" s="1"/>
    </row>
    <row r="196" spans="2:6" ht="15">
      <c r="B196" s="82" t="s">
        <v>253</v>
      </c>
      <c r="C196" s="123" t="s">
        <v>424</v>
      </c>
      <c r="D196" s="62"/>
      <c r="E196" s="3"/>
      <c r="F196" s="1"/>
    </row>
    <row r="197" spans="2:6" ht="15">
      <c r="B197" s="82"/>
      <c r="C197" s="123"/>
      <c r="D197" s="62"/>
      <c r="E197" s="3"/>
      <c r="F197" s="1"/>
    </row>
    <row r="198" spans="2:6" ht="15">
      <c r="B198" s="82" t="s">
        <v>223</v>
      </c>
      <c r="C198" s="85" t="s">
        <v>432</v>
      </c>
      <c r="D198" s="62">
        <f>D199</f>
        <v>0</v>
      </c>
      <c r="E198" s="3"/>
      <c r="F198" s="1"/>
    </row>
    <row r="199" spans="2:6" ht="15">
      <c r="B199" s="90" t="s">
        <v>256</v>
      </c>
      <c r="C199" s="124" t="s">
        <v>448</v>
      </c>
      <c r="D199" s="62"/>
      <c r="E199" s="3"/>
      <c r="F199" s="1"/>
    </row>
    <row r="200" spans="2:6" ht="15">
      <c r="B200" s="82"/>
      <c r="C200" s="123"/>
      <c r="D200" s="62"/>
      <c r="E200" s="3"/>
      <c r="F200" s="1"/>
    </row>
    <row r="201" spans="2:5" s="4" customFormat="1" ht="15">
      <c r="B201" s="82" t="s">
        <v>185</v>
      </c>
      <c r="C201" s="94" t="s">
        <v>207</v>
      </c>
      <c r="D201" s="62">
        <f>D189-D193+D198</f>
        <v>0</v>
      </c>
      <c r="E201" s="3"/>
    </row>
    <row r="202" spans="2:6" ht="15">
      <c r="B202" s="82"/>
      <c r="C202" s="94"/>
      <c r="D202" s="199">
        <f>D201+D203</f>
        <v>0</v>
      </c>
      <c r="E202" s="3"/>
      <c r="F202" s="1"/>
    </row>
    <row r="203" spans="2:6" ht="16.5" thickBot="1">
      <c r="B203" s="125" t="s">
        <v>114</v>
      </c>
      <c r="C203" s="126" t="s">
        <v>449</v>
      </c>
      <c r="D203" s="127">
        <v>0</v>
      </c>
      <c r="E203" s="3"/>
      <c r="F203" s="1"/>
    </row>
    <row r="204" spans="3:6" ht="20.25" customHeight="1" thickTop="1">
      <c r="C204" s="2"/>
      <c r="E204" s="3"/>
      <c r="F204" s="1"/>
    </row>
    <row r="205" spans="2:6" ht="18.75" customHeight="1">
      <c r="B205" s="113" t="s">
        <v>656</v>
      </c>
      <c r="C205" s="113"/>
      <c r="E205" s="3"/>
      <c r="F205" s="1"/>
    </row>
    <row r="206" spans="2:6" ht="15">
      <c r="B206" s="36"/>
      <c r="C206" s="117" t="s">
        <v>188</v>
      </c>
      <c r="D206" s="118" t="s">
        <v>233</v>
      </c>
      <c r="E206" s="42"/>
      <c r="F206" s="1"/>
    </row>
    <row r="207" spans="2:6" ht="15">
      <c r="B207" s="128"/>
      <c r="C207" s="33"/>
      <c r="D207" s="129" t="s">
        <v>235</v>
      </c>
      <c r="E207" s="130"/>
      <c r="F207" s="1"/>
    </row>
    <row r="208" spans="2:6" ht="15">
      <c r="B208" s="131"/>
      <c r="C208" s="132">
        <v>1</v>
      </c>
      <c r="D208" s="119">
        <v>2</v>
      </c>
      <c r="E208" s="21"/>
      <c r="F208" s="1"/>
    </row>
    <row r="209" spans="2:7" ht="15">
      <c r="B209" s="133"/>
      <c r="C209" s="33" t="s">
        <v>268</v>
      </c>
      <c r="D209" s="134"/>
      <c r="E209" s="142"/>
      <c r="F209" s="1"/>
      <c r="G209" s="11"/>
    </row>
    <row r="210" spans="2:7" ht="15">
      <c r="B210" s="135"/>
      <c r="C210" s="71" t="s">
        <v>269</v>
      </c>
      <c r="D210" s="136"/>
      <c r="E210" s="142"/>
      <c r="F210" s="1"/>
      <c r="G210" s="11"/>
    </row>
    <row r="211" spans="2:7" ht="15">
      <c r="B211" s="135"/>
      <c r="C211" s="71" t="s">
        <v>270</v>
      </c>
      <c r="D211" s="136"/>
      <c r="E211" s="142"/>
      <c r="F211" s="1"/>
      <c r="G211" s="11"/>
    </row>
    <row r="212" spans="2:7" ht="15">
      <c r="B212" s="135"/>
      <c r="C212" s="71" t="s">
        <v>484</v>
      </c>
      <c r="D212" s="136"/>
      <c r="E212" s="142"/>
      <c r="F212" s="1"/>
      <c r="G212" s="11"/>
    </row>
    <row r="213" spans="2:7" ht="15">
      <c r="B213" s="135"/>
      <c r="C213" s="71" t="s">
        <v>483</v>
      </c>
      <c r="D213" s="136"/>
      <c r="E213" s="142"/>
      <c r="F213" s="1"/>
      <c r="G213" s="11"/>
    </row>
    <row r="214" spans="2:7" ht="15">
      <c r="B214" s="135"/>
      <c r="C214" s="71" t="s">
        <v>82</v>
      </c>
      <c r="D214" s="136"/>
      <c r="E214" s="142"/>
      <c r="F214" s="1"/>
      <c r="G214" s="11"/>
    </row>
    <row r="215" spans="2:7" ht="15">
      <c r="B215" s="135"/>
      <c r="C215" s="1" t="s">
        <v>81</v>
      </c>
      <c r="D215" s="136"/>
      <c r="E215" s="142"/>
      <c r="F215" s="1"/>
      <c r="G215" s="11"/>
    </row>
    <row r="216" spans="2:7" ht="15">
      <c r="B216" s="135"/>
      <c r="C216" s="73" t="s">
        <v>480</v>
      </c>
      <c r="D216" s="136"/>
      <c r="E216" s="142"/>
      <c r="F216" s="1"/>
      <c r="G216" s="11"/>
    </row>
    <row r="217" spans="2:6" ht="3.75" customHeight="1">
      <c r="B217" s="137"/>
      <c r="C217" s="59"/>
      <c r="D217" s="138"/>
      <c r="E217" s="3"/>
      <c r="F217" s="1"/>
    </row>
    <row r="218" spans="2:6" ht="16.5" thickBot="1">
      <c r="B218" s="139"/>
      <c r="C218" s="140" t="s">
        <v>273</v>
      </c>
      <c r="D218" s="141">
        <f>D209+D210+D211+D212+D213+D214+D215+D216</f>
        <v>0</v>
      </c>
      <c r="E218" s="142"/>
      <c r="F218" s="1"/>
    </row>
    <row r="219" spans="3:6" ht="16.5" thickTop="1">
      <c r="C219" s="2"/>
      <c r="E219" s="3"/>
      <c r="F219" s="3"/>
    </row>
    <row r="220" spans="2:7" ht="33" customHeight="1">
      <c r="B220" s="347" t="s">
        <v>661</v>
      </c>
      <c r="C220" s="347"/>
      <c r="D220" s="347"/>
      <c r="E220" s="347"/>
      <c r="F220" s="347"/>
      <c r="G220" s="347"/>
    </row>
    <row r="221" spans="2:228" s="6" customFormat="1" ht="15">
      <c r="B221" s="143" t="s">
        <v>265</v>
      </c>
      <c r="C221" s="144" t="s">
        <v>206</v>
      </c>
      <c r="D221" s="145" t="s">
        <v>233</v>
      </c>
      <c r="E221" s="146"/>
      <c r="F221" s="147"/>
      <c r="G221" s="147"/>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row>
    <row r="222" spans="2:228" s="6" customFormat="1" ht="15">
      <c r="B222" s="43"/>
      <c r="C222" s="33"/>
      <c r="D222" s="148" t="s">
        <v>235</v>
      </c>
      <c r="E222" s="149"/>
      <c r="F222" s="147"/>
      <c r="G222" s="147"/>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row>
    <row r="223" spans="2:228" s="6" customFormat="1" ht="15">
      <c r="B223" s="46"/>
      <c r="C223" s="47">
        <v>1</v>
      </c>
      <c r="D223" s="119">
        <v>2</v>
      </c>
      <c r="E223" s="150"/>
      <c r="F223" s="147"/>
      <c r="G223" s="147"/>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row>
    <row r="224" spans="2:228" s="6" customFormat="1" ht="18.75" customHeight="1">
      <c r="B224" s="151" t="s">
        <v>238</v>
      </c>
      <c r="C224" s="152" t="s">
        <v>658</v>
      </c>
      <c r="D224" s="153"/>
      <c r="E224" s="154"/>
      <c r="F224" s="154"/>
      <c r="G224" s="154"/>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row>
    <row r="225" spans="2:228" s="6" customFormat="1" ht="18.75" customHeight="1">
      <c r="B225" s="151" t="s">
        <v>246</v>
      </c>
      <c r="C225" s="152" t="s">
        <v>659</v>
      </c>
      <c r="D225" s="153"/>
      <c r="E225" s="154"/>
      <c r="F225" s="154"/>
      <c r="G225" s="154"/>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row>
    <row r="226" spans="2:228" s="6" customFormat="1" ht="16.5" thickBot="1">
      <c r="B226" s="155"/>
      <c r="C226" s="156"/>
      <c r="D226" s="157"/>
      <c r="E226" s="158"/>
      <c r="F226" s="158"/>
      <c r="G226" s="147"/>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row>
    <row r="227" spans="2:228" s="6" customFormat="1" ht="16.5" thickTop="1">
      <c r="B227" s="159"/>
      <c r="C227" s="159"/>
      <c r="D227" s="160"/>
      <c r="E227" s="158"/>
      <c r="F227" s="158"/>
      <c r="G227" s="147"/>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row>
    <row r="228" spans="2:6" ht="20.25" customHeight="1">
      <c r="B228" s="161" t="s">
        <v>773</v>
      </c>
      <c r="C228" s="162"/>
      <c r="E228" s="163"/>
      <c r="F228" s="163"/>
    </row>
    <row r="229" spans="2:7" ht="35.25" customHeight="1">
      <c r="B229" s="347" t="s">
        <v>643</v>
      </c>
      <c r="C229" s="347"/>
      <c r="D229" s="347"/>
      <c r="E229" s="347"/>
      <c r="F229" s="347"/>
      <c r="G229" s="347"/>
    </row>
    <row r="230" spans="2:7" ht="66.75" customHeight="1">
      <c r="B230" s="347" t="s">
        <v>774</v>
      </c>
      <c r="C230" s="347"/>
      <c r="D230" s="347"/>
      <c r="E230" s="347"/>
      <c r="F230" s="347"/>
      <c r="G230" s="347"/>
    </row>
    <row r="231" spans="2:7" ht="34.5" customHeight="1">
      <c r="B231" s="347" t="s">
        <v>662</v>
      </c>
      <c r="C231" s="347"/>
      <c r="D231" s="347"/>
      <c r="E231" s="347"/>
      <c r="F231" s="347"/>
      <c r="G231" s="347"/>
    </row>
    <row r="232" spans="2:228" s="6" customFormat="1" ht="15">
      <c r="B232" s="31" t="s">
        <v>444</v>
      </c>
      <c r="C232" s="1"/>
      <c r="D232" s="11"/>
      <c r="E232" s="11"/>
      <c r="F232" s="31"/>
      <c r="G232" s="1"/>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row>
    <row r="233" spans="2:6" ht="15">
      <c r="B233" s="31" t="s">
        <v>663</v>
      </c>
      <c r="C233" s="31"/>
      <c r="D233" s="164"/>
      <c r="E233" s="164"/>
      <c r="F233" s="165"/>
    </row>
    <row r="234" spans="2:6" ht="18" customHeight="1">
      <c r="B234" s="143" t="s">
        <v>265</v>
      </c>
      <c r="C234" s="166" t="s">
        <v>206</v>
      </c>
      <c r="D234" s="167" t="s">
        <v>233</v>
      </c>
      <c r="E234" s="168"/>
      <c r="F234" s="165"/>
    </row>
    <row r="235" spans="2:6" ht="15">
      <c r="B235" s="43"/>
      <c r="C235" s="169"/>
      <c r="D235" s="170" t="s">
        <v>235</v>
      </c>
      <c r="E235" s="168"/>
      <c r="F235" s="165"/>
    </row>
    <row r="236" spans="2:6" ht="15">
      <c r="B236" s="171"/>
      <c r="C236" s="172">
        <v>1</v>
      </c>
      <c r="D236" s="173">
        <v>2</v>
      </c>
      <c r="E236" s="168"/>
      <c r="F236" s="165"/>
    </row>
    <row r="237" spans="2:6" ht="15">
      <c r="B237" s="43" t="s">
        <v>260</v>
      </c>
      <c r="C237" s="120" t="s">
        <v>422</v>
      </c>
      <c r="D237" s="54"/>
      <c r="F237" s="165"/>
    </row>
    <row r="238" spans="2:6" ht="15">
      <c r="B238" s="82" t="s">
        <v>261</v>
      </c>
      <c r="C238" s="174" t="s">
        <v>280</v>
      </c>
      <c r="D238" s="62"/>
      <c r="F238" s="165"/>
    </row>
    <row r="239" spans="2:6" ht="15">
      <c r="B239" s="82"/>
      <c r="C239" s="114"/>
      <c r="D239" s="62"/>
      <c r="F239" s="165"/>
    </row>
    <row r="240" spans="2:6" ht="15">
      <c r="B240" s="82" t="s">
        <v>262</v>
      </c>
      <c r="C240" s="122" t="s">
        <v>224</v>
      </c>
      <c r="D240" s="62">
        <f>D241+D242+D243</f>
        <v>0</v>
      </c>
      <c r="E240" s="165"/>
      <c r="F240" s="165"/>
    </row>
    <row r="241" spans="2:7" ht="15">
      <c r="B241" s="90" t="s">
        <v>261</v>
      </c>
      <c r="C241" s="123" t="s">
        <v>437</v>
      </c>
      <c r="D241" s="62"/>
      <c r="E241" s="165"/>
      <c r="G241" s="11"/>
    </row>
    <row r="242" spans="2:6" ht="15">
      <c r="B242" s="90" t="s">
        <v>264</v>
      </c>
      <c r="C242" s="123" t="s">
        <v>259</v>
      </c>
      <c r="D242" s="62"/>
      <c r="F242" s="165"/>
    </row>
    <row r="243" spans="2:6" ht="15">
      <c r="B243" s="90" t="s">
        <v>88</v>
      </c>
      <c r="C243" s="73" t="s">
        <v>424</v>
      </c>
      <c r="D243" s="62"/>
      <c r="F243" s="165"/>
    </row>
    <row r="244" spans="2:6" ht="13.5" customHeight="1">
      <c r="B244" s="82"/>
      <c r="C244" s="123"/>
      <c r="D244" s="62"/>
      <c r="F244" s="165"/>
    </row>
    <row r="245" spans="2:6" ht="15">
      <c r="B245" s="82" t="s">
        <v>223</v>
      </c>
      <c r="C245" s="85" t="s">
        <v>432</v>
      </c>
      <c r="D245" s="62">
        <f>D246</f>
        <v>0</v>
      </c>
      <c r="F245" s="165"/>
    </row>
    <row r="246" spans="2:6" ht="15">
      <c r="B246" s="90" t="s">
        <v>256</v>
      </c>
      <c r="C246" s="124" t="s">
        <v>448</v>
      </c>
      <c r="D246" s="62"/>
      <c r="F246" s="165"/>
    </row>
    <row r="247" spans="2:6" ht="15" customHeight="1">
      <c r="B247" s="175"/>
      <c r="C247" s="123"/>
      <c r="D247" s="62"/>
      <c r="F247" s="165"/>
    </row>
    <row r="248" spans="2:6" s="4" customFormat="1" ht="15" customHeight="1">
      <c r="B248" s="82" t="s">
        <v>186</v>
      </c>
      <c r="C248" s="71" t="s">
        <v>207</v>
      </c>
      <c r="D248" s="62">
        <f>D237-D240+D245</f>
        <v>0</v>
      </c>
      <c r="E248" s="3"/>
      <c r="F248" s="3"/>
    </row>
    <row r="249" spans="2:6" ht="13.5" customHeight="1">
      <c r="B249" s="43"/>
      <c r="C249" s="128"/>
      <c r="D249" s="323">
        <f>D248+D250</f>
        <v>0</v>
      </c>
      <c r="E249" s="1"/>
      <c r="F249" s="1"/>
    </row>
    <row r="250" spans="2:6" ht="16.15" customHeight="1" thickBot="1">
      <c r="B250" s="176" t="s">
        <v>427</v>
      </c>
      <c r="C250" s="177" t="s">
        <v>449</v>
      </c>
      <c r="D250" s="178">
        <f>-D248</f>
        <v>0</v>
      </c>
      <c r="E250" s="1"/>
      <c r="F250" s="1"/>
    </row>
    <row r="251" spans="2:6" ht="16.5" thickTop="1">
      <c r="B251" s="31"/>
      <c r="D251" s="164"/>
      <c r="E251" s="164"/>
      <c r="F251" s="165"/>
    </row>
    <row r="252" spans="2:228" s="6" customFormat="1" ht="18" customHeight="1">
      <c r="B252" s="179" t="s">
        <v>775</v>
      </c>
      <c r="C252" s="179"/>
      <c r="D252" s="154"/>
      <c r="E252" s="154"/>
      <c r="F252" s="154"/>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row>
    <row r="253" spans="2:229" s="6" customFormat="1" ht="15">
      <c r="B253" s="143" t="s">
        <v>265</v>
      </c>
      <c r="C253" s="180" t="s">
        <v>204</v>
      </c>
      <c r="D253" s="145" t="s">
        <v>233</v>
      </c>
      <c r="E253" s="146"/>
      <c r="F253" s="147"/>
      <c r="G253" s="147"/>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row>
    <row r="254" spans="2:229" s="6" customFormat="1" ht="15">
      <c r="B254" s="43"/>
      <c r="C254" s="169"/>
      <c r="D254" s="148" t="s">
        <v>235</v>
      </c>
      <c r="E254" s="149"/>
      <c r="F254" s="147"/>
      <c r="G254" s="147"/>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row>
    <row r="255" spans="2:229" s="6" customFormat="1" ht="15">
      <c r="B255" s="151"/>
      <c r="C255" s="181">
        <v>1</v>
      </c>
      <c r="D255" s="173">
        <v>2</v>
      </c>
      <c r="E255" s="150"/>
      <c r="F255" s="147"/>
      <c r="G255" s="147"/>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row>
    <row r="256" spans="2:229" s="6" customFormat="1" ht="18.75" customHeight="1">
      <c r="B256" s="151" t="s">
        <v>261</v>
      </c>
      <c r="C256" s="152" t="s">
        <v>96</v>
      </c>
      <c r="D256" s="153"/>
      <c r="E256" s="182"/>
      <c r="F256" s="154"/>
      <c r="G256" s="154"/>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row>
    <row r="257" spans="2:229" s="6" customFormat="1" ht="18.75" customHeight="1">
      <c r="B257" s="183"/>
      <c r="C257" s="56" t="s">
        <v>602</v>
      </c>
      <c r="D257" s="153"/>
      <c r="E257" s="182"/>
      <c r="F257" s="154"/>
      <c r="G257" s="154"/>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row>
    <row r="258" spans="2:229" s="6" customFormat="1" ht="12.75" customHeight="1">
      <c r="B258" s="183"/>
      <c r="C258" s="184"/>
      <c r="D258" s="153"/>
      <c r="E258" s="182"/>
      <c r="F258" s="154"/>
      <c r="G258" s="154"/>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row>
    <row r="259" spans="2:229" s="6" customFormat="1" ht="15">
      <c r="B259" s="185" t="s">
        <v>264</v>
      </c>
      <c r="C259" s="152" t="s">
        <v>97</v>
      </c>
      <c r="D259" s="153"/>
      <c r="E259" s="182"/>
      <c r="F259" s="154"/>
      <c r="G259" s="154"/>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row>
    <row r="260" spans="2:229" s="6" customFormat="1" ht="12" customHeight="1">
      <c r="B260" s="151"/>
      <c r="C260" s="152"/>
      <c r="D260" s="153"/>
      <c r="E260" s="182"/>
      <c r="F260" s="154"/>
      <c r="G260" s="154"/>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row>
    <row r="261" spans="2:229" s="6" customFormat="1" ht="18" customHeight="1">
      <c r="B261" s="185" t="s">
        <v>88</v>
      </c>
      <c r="C261" s="152" t="s">
        <v>0</v>
      </c>
      <c r="D261" s="153"/>
      <c r="E261" s="182"/>
      <c r="F261" s="154"/>
      <c r="G261" s="154"/>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row>
    <row r="262" spans="2:229" s="6" customFormat="1" ht="12" customHeight="1">
      <c r="B262" s="151"/>
      <c r="C262" s="152"/>
      <c r="D262" s="153"/>
      <c r="E262" s="182"/>
      <c r="F262" s="154"/>
      <c r="G262" s="154"/>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row>
    <row r="263" spans="2:229" s="6" customFormat="1" ht="17.25" customHeight="1">
      <c r="B263" s="186" t="s">
        <v>496</v>
      </c>
      <c r="C263" s="152" t="s">
        <v>603</v>
      </c>
      <c r="D263" s="153"/>
      <c r="E263" s="182"/>
      <c r="F263" s="154"/>
      <c r="G263" s="154"/>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row>
    <row r="264" spans="2:229" s="6" customFormat="1" ht="12" customHeight="1">
      <c r="B264" s="187"/>
      <c r="C264" s="188"/>
      <c r="D264" s="189"/>
      <c r="E264" s="154"/>
      <c r="F264" s="147"/>
      <c r="G264" s="147"/>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row>
    <row r="265" spans="2:229" s="6" customFormat="1" ht="15.75" customHeight="1" thickBot="1">
      <c r="B265" s="155"/>
      <c r="C265" s="156" t="s">
        <v>273</v>
      </c>
      <c r="D265" s="127">
        <f>D256+D259+D261+D263</f>
        <v>0</v>
      </c>
      <c r="E265" s="158"/>
      <c r="F265" s="158"/>
      <c r="G265" s="147"/>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row>
    <row r="266" spans="2:228" s="6" customFormat="1" ht="15.75" customHeight="1" thickTop="1">
      <c r="B266" s="147"/>
      <c r="C266" s="188"/>
      <c r="D266" s="154">
        <f>D240-D265</f>
        <v>0</v>
      </c>
      <c r="E266" s="154"/>
      <c r="F266" s="154"/>
      <c r="G266" s="147"/>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row>
    <row r="267" spans="2:7" ht="35.25" customHeight="1">
      <c r="B267" s="347" t="s">
        <v>664</v>
      </c>
      <c r="C267" s="347"/>
      <c r="D267" s="347"/>
      <c r="E267" s="347"/>
      <c r="F267" s="347"/>
      <c r="G267" s="347"/>
    </row>
    <row r="268" spans="2:228" s="6" customFormat="1" ht="15">
      <c r="B268" s="143" t="s">
        <v>265</v>
      </c>
      <c r="C268" s="144" t="s">
        <v>206</v>
      </c>
      <c r="D268" s="145" t="s">
        <v>233</v>
      </c>
      <c r="E268" s="146"/>
      <c r="F268" s="147"/>
      <c r="G268" s="147"/>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row>
    <row r="269" spans="2:228" s="6" customFormat="1" ht="15">
      <c r="B269" s="43"/>
      <c r="C269" s="169"/>
      <c r="D269" s="148" t="s">
        <v>235</v>
      </c>
      <c r="E269" s="149"/>
      <c r="F269" s="147"/>
      <c r="G269" s="147"/>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row>
    <row r="270" spans="2:228" s="6" customFormat="1" ht="15">
      <c r="B270" s="151"/>
      <c r="C270" s="181">
        <v>1</v>
      </c>
      <c r="D270" s="173">
        <v>2</v>
      </c>
      <c r="E270" s="150"/>
      <c r="F270" s="147"/>
      <c r="G270" s="147"/>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row>
    <row r="271" spans="2:228" s="6" customFormat="1" ht="18.75" customHeight="1">
      <c r="B271" s="151" t="s">
        <v>238</v>
      </c>
      <c r="C271" s="152" t="s">
        <v>658</v>
      </c>
      <c r="D271" s="153"/>
      <c r="E271" s="182"/>
      <c r="F271" s="154"/>
      <c r="G271" s="154"/>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row>
    <row r="272" spans="2:228" s="6" customFormat="1" ht="18.75" customHeight="1">
      <c r="B272" s="151" t="s">
        <v>246</v>
      </c>
      <c r="C272" s="152" t="s">
        <v>659</v>
      </c>
      <c r="D272" s="153"/>
      <c r="E272" s="182"/>
      <c r="F272" s="154"/>
      <c r="G272" s="154"/>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row>
    <row r="273" spans="2:228" s="6" customFormat="1" ht="16.5" thickBot="1">
      <c r="B273" s="155"/>
      <c r="C273" s="156"/>
      <c r="D273" s="157"/>
      <c r="E273" s="158"/>
      <c r="F273" s="158"/>
      <c r="G273" s="147"/>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row>
    <row r="274" spans="2:6" ht="15.75" customHeight="1" thickTop="1">
      <c r="B274" s="161"/>
      <c r="C274" s="162"/>
      <c r="E274" s="163"/>
      <c r="F274" s="163"/>
    </row>
    <row r="275" spans="2:6" ht="34.5" customHeight="1">
      <c r="B275" s="338" t="s">
        <v>776</v>
      </c>
      <c r="C275" s="338"/>
      <c r="D275" s="338"/>
      <c r="E275" s="338"/>
      <c r="F275" s="338"/>
    </row>
    <row r="276" spans="2:6" ht="34.5" customHeight="1">
      <c r="B276" s="338" t="s">
        <v>665</v>
      </c>
      <c r="C276" s="338"/>
      <c r="D276" s="338"/>
      <c r="E276" s="338"/>
      <c r="F276" s="338"/>
    </row>
    <row r="277" spans="2:227" s="6" customFormat="1" ht="76.5" customHeight="1">
      <c r="B277" s="338" t="s">
        <v>777</v>
      </c>
      <c r="C277" s="338"/>
      <c r="D277" s="338"/>
      <c r="E277" s="338"/>
      <c r="F277" s="338"/>
      <c r="G277" s="147"/>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c r="HS277" s="5"/>
    </row>
    <row r="278" spans="2:227" s="6" customFormat="1" ht="71.25" customHeight="1">
      <c r="B278" s="338" t="s">
        <v>778</v>
      </c>
      <c r="C278" s="338"/>
      <c r="D278" s="338"/>
      <c r="E278" s="338"/>
      <c r="F278" s="338"/>
      <c r="G278" s="147"/>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c r="HS278" s="5"/>
    </row>
    <row r="279" spans="2:227" s="6" customFormat="1" ht="33.75" customHeight="1">
      <c r="B279" s="338" t="s">
        <v>539</v>
      </c>
      <c r="C279" s="338"/>
      <c r="D279" s="338"/>
      <c r="E279" s="338"/>
      <c r="F279" s="338"/>
      <c r="G279" s="147"/>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c r="HS279" s="5"/>
    </row>
    <row r="280" spans="2:6" ht="55.5" customHeight="1">
      <c r="B280" s="338" t="s">
        <v>666</v>
      </c>
      <c r="C280" s="338"/>
      <c r="D280" s="338"/>
      <c r="E280" s="338"/>
      <c r="F280" s="338"/>
    </row>
    <row r="281" spans="2:6" ht="15">
      <c r="B281" s="161"/>
      <c r="C281" s="162"/>
      <c r="E281" s="163"/>
      <c r="F281" s="163"/>
    </row>
    <row r="282" spans="2:7" ht="21.75" customHeight="1">
      <c r="B282" s="190" t="s">
        <v>667</v>
      </c>
      <c r="C282" s="190"/>
      <c r="D282" s="191"/>
      <c r="E282" s="191"/>
      <c r="F282" s="192"/>
      <c r="G282" s="193"/>
    </row>
    <row r="283" spans="2:6" ht="18" customHeight="1">
      <c r="B283" s="143" t="s">
        <v>265</v>
      </c>
      <c r="C283" s="117" t="s">
        <v>206</v>
      </c>
      <c r="D283" s="167" t="s">
        <v>233</v>
      </c>
      <c r="E283" s="168"/>
      <c r="F283" s="165"/>
    </row>
    <row r="284" spans="2:6" ht="15">
      <c r="B284" s="43"/>
      <c r="C284" s="194"/>
      <c r="D284" s="170" t="s">
        <v>235</v>
      </c>
      <c r="E284" s="168"/>
      <c r="F284" s="165"/>
    </row>
    <row r="285" spans="2:6" ht="15">
      <c r="B285" s="171"/>
      <c r="C285" s="83">
        <v>1</v>
      </c>
      <c r="D285" s="173">
        <v>2</v>
      </c>
      <c r="E285" s="168"/>
      <c r="F285" s="165"/>
    </row>
    <row r="286" spans="2:6" ht="15">
      <c r="B286" s="43" t="s">
        <v>260</v>
      </c>
      <c r="C286" s="120" t="s">
        <v>422</v>
      </c>
      <c r="D286" s="54"/>
      <c r="E286" s="165"/>
      <c r="F286" s="165"/>
    </row>
    <row r="287" spans="2:6" ht="15">
      <c r="B287" s="82" t="s">
        <v>261</v>
      </c>
      <c r="C287" s="195" t="s">
        <v>280</v>
      </c>
      <c r="D287" s="62"/>
      <c r="E287" s="165"/>
      <c r="F287" s="165"/>
    </row>
    <row r="288" spans="2:6" ht="15">
      <c r="B288" s="82"/>
      <c r="C288" s="71"/>
      <c r="D288" s="62"/>
      <c r="E288" s="165"/>
      <c r="F288" s="165"/>
    </row>
    <row r="289" spans="2:6" ht="15">
      <c r="B289" s="82" t="s">
        <v>262</v>
      </c>
      <c r="C289" s="71" t="s">
        <v>222</v>
      </c>
      <c r="D289" s="62">
        <f>D290+D293</f>
        <v>0</v>
      </c>
      <c r="E289" s="165"/>
      <c r="F289" s="165"/>
    </row>
    <row r="290" spans="2:6" ht="15">
      <c r="B290" s="90" t="s">
        <v>261</v>
      </c>
      <c r="C290" s="123" t="s">
        <v>437</v>
      </c>
      <c r="D290" s="62"/>
      <c r="E290" s="165"/>
      <c r="F290" s="165"/>
    </row>
    <row r="291" spans="2:8" ht="15">
      <c r="B291" s="75"/>
      <c r="C291" s="61" t="s">
        <v>275</v>
      </c>
      <c r="D291" s="76"/>
      <c r="E291" s="77"/>
      <c r="F291" s="3"/>
      <c r="G291" s="3"/>
      <c r="H291" s="3"/>
    </row>
    <row r="292" spans="2:6" ht="15">
      <c r="B292" s="90" t="s">
        <v>211</v>
      </c>
      <c r="C292" s="196" t="s">
        <v>566</v>
      </c>
      <c r="D292" s="62"/>
      <c r="E292" s="165"/>
      <c r="F292" s="1"/>
    </row>
    <row r="293" spans="2:6" ht="15">
      <c r="B293" s="90" t="s">
        <v>264</v>
      </c>
      <c r="C293" s="123" t="s">
        <v>259</v>
      </c>
      <c r="D293" s="62"/>
      <c r="E293" s="165"/>
      <c r="F293" s="165"/>
    </row>
    <row r="294" spans="2:6" ht="15">
      <c r="B294" s="197"/>
      <c r="C294" s="198"/>
      <c r="D294" s="62"/>
      <c r="E294" s="165"/>
      <c r="F294" s="165"/>
    </row>
    <row r="295" spans="2:6" ht="15">
      <c r="B295" s="82" t="s">
        <v>223</v>
      </c>
      <c r="C295" s="85" t="s">
        <v>432</v>
      </c>
      <c r="D295" s="62">
        <f>D296</f>
        <v>0</v>
      </c>
      <c r="E295" s="165"/>
      <c r="F295" s="165"/>
    </row>
    <row r="296" spans="2:6" ht="15">
      <c r="B296" s="90" t="s">
        <v>256</v>
      </c>
      <c r="C296" s="124" t="s">
        <v>448</v>
      </c>
      <c r="D296" s="62">
        <f>D289-D286</f>
        <v>0</v>
      </c>
      <c r="E296" s="165"/>
      <c r="F296" s="165"/>
    </row>
    <row r="297" spans="2:6" ht="15">
      <c r="B297" s="197"/>
      <c r="C297" s="71"/>
      <c r="D297" s="199"/>
      <c r="E297" s="165"/>
      <c r="F297" s="165"/>
    </row>
    <row r="298" spans="2:6" ht="15">
      <c r="B298" s="82" t="s">
        <v>186</v>
      </c>
      <c r="C298" s="71" t="s">
        <v>207</v>
      </c>
      <c r="D298" s="199">
        <f>D286-D289+D295</f>
        <v>0</v>
      </c>
      <c r="E298" s="165"/>
      <c r="F298" s="165"/>
    </row>
    <row r="299" spans="2:6" ht="13.5" customHeight="1">
      <c r="B299" s="43"/>
      <c r="C299" s="128"/>
      <c r="D299" s="323">
        <f>D298+D300</f>
        <v>0</v>
      </c>
      <c r="E299" s="1"/>
      <c r="F299" s="1"/>
    </row>
    <row r="300" spans="2:6" ht="16.15" customHeight="1" thickBot="1">
      <c r="B300" s="176" t="s">
        <v>427</v>
      </c>
      <c r="C300" s="177" t="s">
        <v>449</v>
      </c>
      <c r="D300" s="178">
        <f>-D298</f>
        <v>0</v>
      </c>
      <c r="E300" s="1"/>
      <c r="F300" s="1"/>
    </row>
    <row r="301" spans="2:6" ht="16.5" thickTop="1">
      <c r="B301" s="4"/>
      <c r="C301" s="200"/>
      <c r="D301" s="201"/>
      <c r="E301" s="201"/>
      <c r="F301" s="202"/>
    </row>
    <row r="302" spans="2:7" ht="33" customHeight="1">
      <c r="B302" s="345" t="s">
        <v>668</v>
      </c>
      <c r="C302" s="345"/>
      <c r="D302" s="345"/>
      <c r="E302" s="345"/>
      <c r="F302" s="345"/>
      <c r="G302" s="345"/>
    </row>
    <row r="303" spans="2:228" s="6" customFormat="1" ht="15">
      <c r="B303" s="143" t="s">
        <v>265</v>
      </c>
      <c r="C303" s="144" t="s">
        <v>206</v>
      </c>
      <c r="D303" s="145" t="s">
        <v>233</v>
      </c>
      <c r="E303" s="146"/>
      <c r="F303" s="147"/>
      <c r="G303" s="147"/>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c r="HD303" s="5"/>
      <c r="HE303" s="5"/>
      <c r="HF303" s="5"/>
      <c r="HG303" s="5"/>
      <c r="HH303" s="5"/>
      <c r="HI303" s="5"/>
      <c r="HJ303" s="5"/>
      <c r="HK303" s="5"/>
      <c r="HL303" s="5"/>
      <c r="HM303" s="5"/>
      <c r="HN303" s="5"/>
      <c r="HO303" s="5"/>
      <c r="HP303" s="5"/>
      <c r="HQ303" s="5"/>
      <c r="HR303" s="5"/>
      <c r="HS303" s="5"/>
      <c r="HT303" s="5"/>
    </row>
    <row r="304" spans="2:228" s="6" customFormat="1" ht="15">
      <c r="B304" s="203"/>
      <c r="C304" s="204"/>
      <c r="D304" s="148" t="s">
        <v>235</v>
      </c>
      <c r="E304" s="149"/>
      <c r="F304" s="147"/>
      <c r="G304" s="147"/>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c r="HD304" s="5"/>
      <c r="HE304" s="5"/>
      <c r="HF304" s="5"/>
      <c r="HG304" s="5"/>
      <c r="HH304" s="5"/>
      <c r="HI304" s="5"/>
      <c r="HJ304" s="5"/>
      <c r="HK304" s="5"/>
      <c r="HL304" s="5"/>
      <c r="HM304" s="5"/>
      <c r="HN304" s="5"/>
      <c r="HO304" s="5"/>
      <c r="HP304" s="5"/>
      <c r="HQ304" s="5"/>
      <c r="HR304" s="5"/>
      <c r="HS304" s="5"/>
      <c r="HT304" s="5"/>
    </row>
    <row r="305" spans="2:228" s="6" customFormat="1" ht="15">
      <c r="B305" s="151"/>
      <c r="C305" s="181">
        <v>1</v>
      </c>
      <c r="D305" s="173">
        <v>2</v>
      </c>
      <c r="E305" s="150"/>
      <c r="F305" s="147"/>
      <c r="G305" s="147"/>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c r="HJ305" s="5"/>
      <c r="HK305" s="5"/>
      <c r="HL305" s="5"/>
      <c r="HM305" s="5"/>
      <c r="HN305" s="5"/>
      <c r="HO305" s="5"/>
      <c r="HP305" s="5"/>
      <c r="HQ305" s="5"/>
      <c r="HR305" s="5"/>
      <c r="HS305" s="5"/>
      <c r="HT305" s="5"/>
    </row>
    <row r="306" spans="2:228" s="6" customFormat="1" ht="18.75" customHeight="1">
      <c r="B306" s="205" t="s">
        <v>238</v>
      </c>
      <c r="C306" s="152" t="s">
        <v>658</v>
      </c>
      <c r="D306" s="153"/>
      <c r="E306" s="182"/>
      <c r="F306" s="154"/>
      <c r="G306" s="154"/>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c r="HJ306" s="5"/>
      <c r="HK306" s="5"/>
      <c r="HL306" s="5"/>
      <c r="HM306" s="5"/>
      <c r="HN306" s="5"/>
      <c r="HO306" s="5"/>
      <c r="HP306" s="5"/>
      <c r="HQ306" s="5"/>
      <c r="HR306" s="5"/>
      <c r="HS306" s="5"/>
      <c r="HT306" s="5"/>
    </row>
    <row r="307" spans="2:228" s="6" customFormat="1" ht="18.75" customHeight="1">
      <c r="B307" s="205" t="s">
        <v>246</v>
      </c>
      <c r="C307" s="152" t="s">
        <v>659</v>
      </c>
      <c r="D307" s="153"/>
      <c r="E307" s="182"/>
      <c r="F307" s="154"/>
      <c r="G307" s="154"/>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c r="HJ307" s="5"/>
      <c r="HK307" s="5"/>
      <c r="HL307" s="5"/>
      <c r="HM307" s="5"/>
      <c r="HN307" s="5"/>
      <c r="HO307" s="5"/>
      <c r="HP307" s="5"/>
      <c r="HQ307" s="5"/>
      <c r="HR307" s="5"/>
      <c r="HS307" s="5"/>
      <c r="HT307" s="5"/>
    </row>
    <row r="308" spans="2:228" s="6" customFormat="1" ht="9" customHeight="1" thickBot="1">
      <c r="B308" s="155"/>
      <c r="C308" s="156"/>
      <c r="D308" s="157"/>
      <c r="E308" s="158"/>
      <c r="F308" s="158"/>
      <c r="G308" s="147"/>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c r="HJ308" s="5"/>
      <c r="HK308" s="5"/>
      <c r="HL308" s="5"/>
      <c r="HM308" s="5"/>
      <c r="HN308" s="5"/>
      <c r="HO308" s="5"/>
      <c r="HP308" s="5"/>
      <c r="HQ308" s="5"/>
      <c r="HR308" s="5"/>
      <c r="HS308" s="5"/>
      <c r="HT308" s="5"/>
    </row>
    <row r="309" spans="2:6" ht="16.5" thickTop="1">
      <c r="B309" s="31"/>
      <c r="C309" s="31"/>
      <c r="D309" s="164"/>
      <c r="E309" s="1"/>
      <c r="F309" s="1"/>
    </row>
    <row r="310" spans="2:6" ht="15">
      <c r="B310" s="31" t="s">
        <v>669</v>
      </c>
      <c r="C310" s="31"/>
      <c r="D310" s="164"/>
      <c r="E310" s="1"/>
      <c r="F310" s="1"/>
    </row>
    <row r="311" spans="2:6" ht="15">
      <c r="B311" s="143" t="s">
        <v>265</v>
      </c>
      <c r="C311" s="117" t="s">
        <v>206</v>
      </c>
      <c r="D311" s="167" t="s">
        <v>233</v>
      </c>
      <c r="E311" s="1"/>
      <c r="F311" s="1"/>
    </row>
    <row r="312" spans="2:6" ht="15">
      <c r="B312" s="43"/>
      <c r="C312" s="194"/>
      <c r="D312" s="206" t="s">
        <v>235</v>
      </c>
      <c r="E312" s="1"/>
      <c r="F312" s="1"/>
    </row>
    <row r="313" spans="2:6" ht="15">
      <c r="B313" s="171"/>
      <c r="C313" s="83">
        <v>1</v>
      </c>
      <c r="D313" s="170" t="s">
        <v>236</v>
      </c>
      <c r="E313" s="1"/>
      <c r="F313" s="1"/>
    </row>
    <row r="314" spans="2:6" ht="15">
      <c r="B314" s="207" t="s">
        <v>260</v>
      </c>
      <c r="C314" s="208" t="s">
        <v>422</v>
      </c>
      <c r="D314" s="62"/>
      <c r="E314" s="1"/>
      <c r="F314" s="1"/>
    </row>
    <row r="315" spans="2:6" ht="15">
      <c r="B315" s="207"/>
      <c r="C315" s="114"/>
      <c r="D315" s="62"/>
      <c r="E315" s="1"/>
      <c r="F315" s="1"/>
    </row>
    <row r="316" spans="2:6" ht="15">
      <c r="B316" s="207" t="s">
        <v>262</v>
      </c>
      <c r="C316" s="114" t="s">
        <v>222</v>
      </c>
      <c r="D316" s="62">
        <f>D317+D320</f>
        <v>0</v>
      </c>
      <c r="E316" s="1"/>
      <c r="F316" s="1"/>
    </row>
    <row r="317" spans="2:6" ht="15">
      <c r="B317" s="107" t="s">
        <v>261</v>
      </c>
      <c r="C317" s="209" t="s">
        <v>263</v>
      </c>
      <c r="D317" s="62"/>
      <c r="E317" s="1"/>
      <c r="F317" s="1"/>
    </row>
    <row r="318" spans="2:6" ht="15">
      <c r="B318" s="107"/>
      <c r="C318" s="210" t="s">
        <v>275</v>
      </c>
      <c r="D318" s="62"/>
      <c r="E318" s="1"/>
      <c r="F318" s="1"/>
    </row>
    <row r="319" spans="2:6" ht="15">
      <c r="B319" s="60" t="s">
        <v>211</v>
      </c>
      <c r="C319" s="196" t="s">
        <v>566</v>
      </c>
      <c r="D319" s="62"/>
      <c r="E319" s="1"/>
      <c r="F319" s="1"/>
    </row>
    <row r="320" spans="2:6" ht="15">
      <c r="B320" s="107" t="s">
        <v>264</v>
      </c>
      <c r="C320" s="209" t="s">
        <v>485</v>
      </c>
      <c r="D320" s="62"/>
      <c r="E320" s="1"/>
      <c r="F320" s="1"/>
    </row>
    <row r="321" spans="2:6" ht="15">
      <c r="B321" s="211"/>
      <c r="C321" s="212"/>
      <c r="D321" s="62"/>
      <c r="E321" s="1"/>
      <c r="F321" s="1"/>
    </row>
    <row r="322" spans="2:6" ht="15">
      <c r="B322" s="207" t="s">
        <v>223</v>
      </c>
      <c r="C322" s="213" t="s">
        <v>432</v>
      </c>
      <c r="D322" s="62">
        <f>D323</f>
        <v>0</v>
      </c>
      <c r="E322" s="1"/>
      <c r="F322" s="1"/>
    </row>
    <row r="323" spans="2:6" ht="15">
      <c r="B323" s="107" t="s">
        <v>256</v>
      </c>
      <c r="C323" s="214" t="s">
        <v>458</v>
      </c>
      <c r="D323" s="62"/>
      <c r="E323" s="1"/>
      <c r="F323" s="1"/>
    </row>
    <row r="324" spans="2:6" ht="15">
      <c r="B324" s="211"/>
      <c r="C324" s="114"/>
      <c r="D324" s="199"/>
      <c r="E324" s="1"/>
      <c r="F324" s="1"/>
    </row>
    <row r="325" spans="2:6" ht="15">
      <c r="B325" s="207" t="s">
        <v>186</v>
      </c>
      <c r="C325" s="114" t="s">
        <v>453</v>
      </c>
      <c r="D325" s="62">
        <f>D314-D316+D322</f>
        <v>0</v>
      </c>
      <c r="E325" s="1"/>
      <c r="F325" s="1"/>
    </row>
    <row r="326" spans="2:6" ht="15">
      <c r="B326" s="207"/>
      <c r="C326" s="114"/>
      <c r="D326" s="199">
        <f>D325+D327</f>
        <v>0</v>
      </c>
      <c r="E326" s="1"/>
      <c r="F326" s="1"/>
    </row>
    <row r="327" spans="2:6" ht="16.5" thickBot="1">
      <c r="B327" s="215" t="s">
        <v>427</v>
      </c>
      <c r="C327" s="177" t="s">
        <v>449</v>
      </c>
      <c r="D327" s="178"/>
      <c r="E327" s="1"/>
      <c r="F327" s="1"/>
    </row>
    <row r="328" spans="2:6" ht="16.5" thickTop="1">
      <c r="B328" s="4"/>
      <c r="C328" s="200"/>
      <c r="D328" s="201"/>
      <c r="E328" s="1"/>
      <c r="F328" s="1"/>
    </row>
    <row r="329" spans="1:6" s="6" customFormat="1" ht="31.5" customHeight="1">
      <c r="A329" s="1"/>
      <c r="B329" s="338" t="s">
        <v>670</v>
      </c>
      <c r="C329" s="338"/>
      <c r="D329" s="338"/>
      <c r="E329" s="338"/>
      <c r="F329" s="338"/>
    </row>
    <row r="330" spans="2:4" s="6" customFormat="1" ht="15">
      <c r="B330" s="143" t="s">
        <v>265</v>
      </c>
      <c r="C330" s="144" t="s">
        <v>206</v>
      </c>
      <c r="D330" s="145" t="s">
        <v>233</v>
      </c>
    </row>
    <row r="331" spans="2:4" s="6" customFormat="1" ht="15">
      <c r="B331" s="203"/>
      <c r="C331" s="204"/>
      <c r="D331" s="148" t="s">
        <v>235</v>
      </c>
    </row>
    <row r="332" spans="2:4" s="6" customFormat="1" ht="15">
      <c r="B332" s="151"/>
      <c r="C332" s="181">
        <v>1</v>
      </c>
      <c r="D332" s="173">
        <v>2</v>
      </c>
    </row>
    <row r="333" spans="2:4" s="6" customFormat="1" ht="15">
      <c r="B333" s="205" t="s">
        <v>238</v>
      </c>
      <c r="C333" s="152" t="s">
        <v>658</v>
      </c>
      <c r="D333" s="153"/>
    </row>
    <row r="334" spans="2:4" s="6" customFormat="1" ht="15">
      <c r="B334" s="205" t="s">
        <v>246</v>
      </c>
      <c r="C334" s="152" t="s">
        <v>659</v>
      </c>
      <c r="D334" s="153"/>
    </row>
    <row r="335" spans="2:4" s="6" customFormat="1" ht="16.5" thickBot="1">
      <c r="B335" s="155"/>
      <c r="C335" s="156"/>
      <c r="D335" s="157"/>
    </row>
    <row r="336" spans="2:4" s="6" customFormat="1" ht="16.5" thickTop="1">
      <c r="B336" s="159"/>
      <c r="C336" s="159"/>
      <c r="D336" s="160"/>
    </row>
    <row r="337" spans="2:6" ht="15">
      <c r="B337" s="31" t="s">
        <v>671</v>
      </c>
      <c r="C337" s="31"/>
      <c r="D337" s="164"/>
      <c r="E337" s="1"/>
      <c r="F337" s="1"/>
    </row>
    <row r="338" spans="2:6" ht="15">
      <c r="B338" s="143" t="s">
        <v>265</v>
      </c>
      <c r="C338" s="117" t="s">
        <v>206</v>
      </c>
      <c r="D338" s="145" t="s">
        <v>233</v>
      </c>
      <c r="E338" s="1"/>
      <c r="F338" s="1"/>
    </row>
    <row r="339" spans="2:6" ht="15">
      <c r="B339" s="43"/>
      <c r="C339" s="194"/>
      <c r="D339" s="148" t="s">
        <v>235</v>
      </c>
      <c r="E339" s="1"/>
      <c r="F339" s="1"/>
    </row>
    <row r="340" spans="2:6" ht="15">
      <c r="B340" s="171"/>
      <c r="C340" s="83">
        <v>1</v>
      </c>
      <c r="D340" s="173">
        <v>2</v>
      </c>
      <c r="E340" s="1"/>
      <c r="F340" s="1"/>
    </row>
    <row r="341" spans="2:6" ht="15">
      <c r="B341" s="207" t="s">
        <v>260</v>
      </c>
      <c r="C341" s="208" t="s">
        <v>422</v>
      </c>
      <c r="D341" s="62">
        <f>D342</f>
        <v>0</v>
      </c>
      <c r="E341" s="1"/>
      <c r="F341" s="1"/>
    </row>
    <row r="342" spans="2:6" ht="15">
      <c r="B342" s="60" t="s">
        <v>256</v>
      </c>
      <c r="C342" s="216" t="s">
        <v>280</v>
      </c>
      <c r="D342" s="62"/>
      <c r="E342" s="1"/>
      <c r="F342" s="1"/>
    </row>
    <row r="343" spans="2:6" ht="15">
      <c r="B343" s="60"/>
      <c r="C343" s="208" t="s">
        <v>438</v>
      </c>
      <c r="D343" s="62"/>
      <c r="E343" s="1"/>
      <c r="F343" s="1"/>
    </row>
    <row r="344" spans="2:6" ht="15">
      <c r="B344" s="60"/>
      <c r="C344" s="208"/>
      <c r="D344" s="62"/>
      <c r="E344" s="1"/>
      <c r="F344" s="1"/>
    </row>
    <row r="345" spans="2:6" ht="15">
      <c r="B345" s="207" t="s">
        <v>262</v>
      </c>
      <c r="C345" s="114" t="s">
        <v>222</v>
      </c>
      <c r="D345" s="62">
        <f>D346+D352</f>
        <v>0</v>
      </c>
      <c r="E345" s="1"/>
      <c r="F345" s="1"/>
    </row>
    <row r="346" spans="2:6" ht="15">
      <c r="B346" s="107" t="s">
        <v>261</v>
      </c>
      <c r="C346" s="209" t="s">
        <v>263</v>
      </c>
      <c r="D346" s="62"/>
      <c r="E346" s="1"/>
      <c r="F346" s="1"/>
    </row>
    <row r="347" spans="2:6" ht="15">
      <c r="B347" s="217"/>
      <c r="C347" s="210" t="s">
        <v>275</v>
      </c>
      <c r="D347" s="62"/>
      <c r="E347" s="1"/>
      <c r="F347" s="1"/>
    </row>
    <row r="348" spans="2:6" ht="15">
      <c r="B348" s="60" t="s">
        <v>211</v>
      </c>
      <c r="C348" s="196" t="s">
        <v>566</v>
      </c>
      <c r="D348" s="62"/>
      <c r="E348" s="1"/>
      <c r="F348" s="1"/>
    </row>
    <row r="349" spans="2:6" ht="15">
      <c r="B349" s="60" t="s">
        <v>212</v>
      </c>
      <c r="C349" s="61" t="s">
        <v>609</v>
      </c>
      <c r="D349" s="62">
        <f>D350</f>
        <v>0</v>
      </c>
      <c r="E349" s="1"/>
      <c r="F349" s="1"/>
    </row>
    <row r="350" spans="2:6" ht="15">
      <c r="B350" s="60" t="s">
        <v>570</v>
      </c>
      <c r="C350" s="79" t="s">
        <v>611</v>
      </c>
      <c r="D350" s="62"/>
      <c r="E350" s="1"/>
      <c r="F350" s="1"/>
    </row>
    <row r="351" spans="2:6" ht="15">
      <c r="B351" s="60" t="s">
        <v>213</v>
      </c>
      <c r="C351" s="218" t="s">
        <v>475</v>
      </c>
      <c r="D351" s="62"/>
      <c r="E351" s="1"/>
      <c r="F351" s="1"/>
    </row>
    <row r="352" spans="2:6" ht="15">
      <c r="B352" s="107" t="s">
        <v>264</v>
      </c>
      <c r="C352" s="209" t="s">
        <v>485</v>
      </c>
      <c r="D352" s="62"/>
      <c r="E352" s="1"/>
      <c r="F352" s="1"/>
    </row>
    <row r="353" spans="2:6" ht="15">
      <c r="B353" s="211"/>
      <c r="C353" s="212"/>
      <c r="D353" s="62"/>
      <c r="E353" s="1"/>
      <c r="F353" s="1"/>
    </row>
    <row r="354" spans="2:6" ht="15">
      <c r="B354" s="207" t="s">
        <v>223</v>
      </c>
      <c r="C354" s="213" t="s">
        <v>432</v>
      </c>
      <c r="D354" s="62">
        <f>D355+D356</f>
        <v>0</v>
      </c>
      <c r="E354" s="1"/>
      <c r="F354" s="1"/>
    </row>
    <row r="355" spans="2:6" ht="15">
      <c r="B355" s="107" t="s">
        <v>256</v>
      </c>
      <c r="C355" s="214" t="s">
        <v>458</v>
      </c>
      <c r="D355" s="62"/>
      <c r="E355" s="1"/>
      <c r="F355" s="1"/>
    </row>
    <row r="356" spans="2:6" ht="15">
      <c r="B356" s="107" t="s">
        <v>257</v>
      </c>
      <c r="C356" s="214" t="s">
        <v>554</v>
      </c>
      <c r="D356" s="62">
        <f>D357</f>
        <v>0</v>
      </c>
      <c r="E356" s="1"/>
      <c r="F356" s="1"/>
    </row>
    <row r="357" spans="2:6" ht="15">
      <c r="B357" s="219" t="s">
        <v>221</v>
      </c>
      <c r="C357" s="195" t="s">
        <v>555</v>
      </c>
      <c r="D357" s="62"/>
      <c r="E357" s="1"/>
      <c r="F357" s="1"/>
    </row>
    <row r="358" spans="2:6" ht="15">
      <c r="B358" s="211"/>
      <c r="C358" s="114"/>
      <c r="D358" s="199"/>
      <c r="E358" s="1"/>
      <c r="F358" s="1"/>
    </row>
    <row r="359" spans="2:6" ht="15">
      <c r="B359" s="207" t="s">
        <v>186</v>
      </c>
      <c r="C359" s="114" t="s">
        <v>453</v>
      </c>
      <c r="D359" s="62">
        <f>D341-D345+D354</f>
        <v>0</v>
      </c>
      <c r="E359" s="1"/>
      <c r="F359" s="1"/>
    </row>
    <row r="360" spans="2:6" ht="15">
      <c r="B360" s="207"/>
      <c r="C360" s="114"/>
      <c r="D360" s="199">
        <f>D359+D361</f>
        <v>0</v>
      </c>
      <c r="E360" s="1"/>
      <c r="F360" s="1"/>
    </row>
    <row r="361" spans="2:6" ht="16.5" thickBot="1">
      <c r="B361" s="215" t="s">
        <v>427</v>
      </c>
      <c r="C361" s="177" t="s">
        <v>449</v>
      </c>
      <c r="D361" s="178"/>
      <c r="E361" s="1"/>
      <c r="F361" s="1"/>
    </row>
    <row r="362" spans="2:6" ht="16.5" thickTop="1">
      <c r="B362" s="4"/>
      <c r="C362" s="200"/>
      <c r="D362" s="201"/>
      <c r="E362" s="1"/>
      <c r="F362" s="1"/>
    </row>
    <row r="363" spans="2:6" ht="15">
      <c r="B363" s="220" t="s">
        <v>779</v>
      </c>
      <c r="C363" s="11"/>
      <c r="E363" s="1"/>
      <c r="F363" s="1"/>
    </row>
    <row r="364" spans="2:4" s="6" customFormat="1" ht="15">
      <c r="B364" s="143" t="s">
        <v>265</v>
      </c>
      <c r="C364" s="144" t="s">
        <v>459</v>
      </c>
      <c r="D364" s="145" t="s">
        <v>233</v>
      </c>
    </row>
    <row r="365" spans="2:4" s="6" customFormat="1" ht="15">
      <c r="B365" s="203"/>
      <c r="C365" s="204"/>
      <c r="D365" s="148" t="s">
        <v>235</v>
      </c>
    </row>
    <row r="366" spans="2:4" s="6" customFormat="1" ht="15">
      <c r="B366" s="151"/>
      <c r="C366" s="181">
        <v>1</v>
      </c>
      <c r="D366" s="173">
        <v>2</v>
      </c>
    </row>
    <row r="367" spans="2:4" s="6" customFormat="1" ht="15">
      <c r="B367" s="221" t="s">
        <v>238</v>
      </c>
      <c r="C367" s="222" t="s">
        <v>489</v>
      </c>
      <c r="D367" s="223"/>
    </row>
    <row r="368" spans="2:4" s="6" customFormat="1" ht="15">
      <c r="B368" s="221" t="s">
        <v>246</v>
      </c>
      <c r="C368" s="224" t="s">
        <v>490</v>
      </c>
      <c r="D368" s="153"/>
    </row>
    <row r="369" spans="2:4" s="6" customFormat="1" ht="15.75" customHeight="1">
      <c r="B369" s="221" t="s">
        <v>253</v>
      </c>
      <c r="C369" s="225" t="s">
        <v>510</v>
      </c>
      <c r="D369" s="153"/>
    </row>
    <row r="370" spans="2:4" s="6" customFormat="1" ht="15">
      <c r="B370" s="221" t="s">
        <v>254</v>
      </c>
      <c r="C370" s="224" t="s">
        <v>491</v>
      </c>
      <c r="D370" s="189"/>
    </row>
    <row r="371" spans="2:4" s="6" customFormat="1" ht="15">
      <c r="B371" s="221" t="s">
        <v>486</v>
      </c>
      <c r="C371" s="224" t="s">
        <v>492</v>
      </c>
      <c r="D371" s="226"/>
    </row>
    <row r="372" spans="2:4" s="6" customFormat="1" ht="15">
      <c r="B372" s="221" t="s">
        <v>487</v>
      </c>
      <c r="C372" s="224" t="s">
        <v>503</v>
      </c>
      <c r="D372" s="226"/>
    </row>
    <row r="373" spans="2:4" s="6" customFormat="1" ht="15">
      <c r="B373" s="221" t="s">
        <v>488</v>
      </c>
      <c r="C373" s="227" t="s">
        <v>537</v>
      </c>
      <c r="D373" s="226"/>
    </row>
    <row r="374" spans="2:4" s="6" customFormat="1" ht="15">
      <c r="B374" s="221" t="s">
        <v>556</v>
      </c>
      <c r="C374" s="228" t="s">
        <v>581</v>
      </c>
      <c r="D374" s="226"/>
    </row>
    <row r="375" spans="2:4" s="6" customFormat="1" ht="15">
      <c r="B375" s="221" t="s">
        <v>586</v>
      </c>
      <c r="C375" s="228" t="s">
        <v>521</v>
      </c>
      <c r="D375" s="226"/>
    </row>
    <row r="376" spans="2:4" s="6" customFormat="1" ht="10.5" customHeight="1">
      <c r="B376" s="187"/>
      <c r="C376" s="229"/>
      <c r="D376" s="189"/>
    </row>
    <row r="377" spans="2:4" s="6" customFormat="1" ht="16.5" thickBot="1">
      <c r="B377" s="155"/>
      <c r="C377" s="156" t="s">
        <v>273</v>
      </c>
      <c r="D377" s="127">
        <f>SUM(D367:D373)</f>
        <v>0</v>
      </c>
    </row>
    <row r="378" spans="2:4" s="6" customFormat="1" ht="16.5" thickTop="1">
      <c r="B378" s="159"/>
      <c r="C378" s="159"/>
      <c r="D378" s="158">
        <f>D345-D377</f>
        <v>0</v>
      </c>
    </row>
    <row r="379" spans="2:6" ht="31.5" customHeight="1">
      <c r="B379" s="337" t="s">
        <v>672</v>
      </c>
      <c r="C379" s="337"/>
      <c r="D379" s="337"/>
      <c r="E379" s="337"/>
      <c r="F379" s="337"/>
    </row>
    <row r="380" spans="2:4" s="6" customFormat="1" ht="15">
      <c r="B380" s="143" t="s">
        <v>265</v>
      </c>
      <c r="C380" s="144" t="s">
        <v>206</v>
      </c>
      <c r="D380" s="145" t="s">
        <v>233</v>
      </c>
    </row>
    <row r="381" spans="2:4" s="6" customFormat="1" ht="15">
      <c r="B381" s="203"/>
      <c r="C381" s="204"/>
      <c r="D381" s="148" t="s">
        <v>235</v>
      </c>
    </row>
    <row r="382" spans="2:4" s="6" customFormat="1" ht="15">
      <c r="B382" s="151"/>
      <c r="C382" s="181">
        <v>1</v>
      </c>
      <c r="D382" s="173">
        <v>2</v>
      </c>
    </row>
    <row r="383" spans="2:4" s="6" customFormat="1" ht="15">
      <c r="B383" s="151" t="s">
        <v>238</v>
      </c>
      <c r="C383" s="152" t="s">
        <v>658</v>
      </c>
      <c r="D383" s="153"/>
    </row>
    <row r="384" spans="2:4" s="6" customFormat="1" ht="15">
      <c r="B384" s="151" t="s">
        <v>246</v>
      </c>
      <c r="C384" s="152" t="s">
        <v>659</v>
      </c>
      <c r="D384" s="153"/>
    </row>
    <row r="385" spans="2:4" s="6" customFormat="1" ht="16.5" thickBot="1">
      <c r="B385" s="155"/>
      <c r="C385" s="156"/>
      <c r="D385" s="157"/>
    </row>
    <row r="386" spans="5:6" ht="16.5" thickTop="1">
      <c r="E386" s="1"/>
      <c r="F386" s="1"/>
    </row>
    <row r="387" spans="2:7" ht="15.75" customHeight="1">
      <c r="B387" s="345" t="s">
        <v>780</v>
      </c>
      <c r="C387" s="345"/>
      <c r="D387" s="345"/>
      <c r="E387" s="345"/>
      <c r="F387" s="345"/>
      <c r="G387" s="345" t="s">
        <v>429</v>
      </c>
    </row>
    <row r="388" spans="2:7" s="6" customFormat="1" ht="15">
      <c r="B388" s="230"/>
      <c r="C388" s="230"/>
      <c r="D388" s="230"/>
      <c r="E388" s="230"/>
      <c r="F388" s="230"/>
      <c r="G388" s="230"/>
    </row>
    <row r="389" spans="2:6" ht="15">
      <c r="B389" s="31" t="s">
        <v>673</v>
      </c>
      <c r="C389" s="31"/>
      <c r="E389" s="1"/>
      <c r="F389" s="1"/>
    </row>
    <row r="390" spans="2:6" ht="15">
      <c r="B390" s="143" t="s">
        <v>265</v>
      </c>
      <c r="C390" s="117" t="s">
        <v>206</v>
      </c>
      <c r="D390" s="145" t="s">
        <v>233</v>
      </c>
      <c r="E390" s="1"/>
      <c r="F390" s="1"/>
    </row>
    <row r="391" spans="2:6" ht="15">
      <c r="B391" s="43"/>
      <c r="C391" s="194"/>
      <c r="D391" s="148" t="s">
        <v>235</v>
      </c>
      <c r="E391" s="1"/>
      <c r="F391" s="1"/>
    </row>
    <row r="392" spans="2:6" ht="15">
      <c r="B392" s="171"/>
      <c r="C392" s="83">
        <v>1</v>
      </c>
      <c r="D392" s="173">
        <v>2</v>
      </c>
      <c r="E392" s="1"/>
      <c r="F392" s="1"/>
    </row>
    <row r="393" spans="2:6" ht="15">
      <c r="B393" s="82" t="s">
        <v>260</v>
      </c>
      <c r="C393" s="208" t="s">
        <v>422</v>
      </c>
      <c r="D393" s="54"/>
      <c r="E393" s="1"/>
      <c r="F393" s="1"/>
    </row>
    <row r="394" spans="2:6" ht="15">
      <c r="B394" s="78"/>
      <c r="C394" s="208"/>
      <c r="D394" s="62"/>
      <c r="E394" s="1"/>
      <c r="F394" s="1"/>
    </row>
    <row r="395" spans="2:6" ht="15">
      <c r="B395" s="82" t="s">
        <v>262</v>
      </c>
      <c r="C395" s="114" t="s">
        <v>222</v>
      </c>
      <c r="D395" s="62">
        <f>D396+D399</f>
        <v>0</v>
      </c>
      <c r="E395" s="1"/>
      <c r="F395" s="1"/>
    </row>
    <row r="396" spans="2:6" ht="15">
      <c r="B396" s="90" t="s">
        <v>261</v>
      </c>
      <c r="C396" s="209" t="s">
        <v>263</v>
      </c>
      <c r="D396" s="62"/>
      <c r="E396" s="1"/>
      <c r="F396" s="1"/>
    </row>
    <row r="397" spans="2:6" ht="15">
      <c r="B397" s="75"/>
      <c r="C397" s="210" t="s">
        <v>275</v>
      </c>
      <c r="D397" s="62"/>
      <c r="E397" s="1"/>
      <c r="F397" s="1"/>
    </row>
    <row r="398" spans="2:6" ht="15">
      <c r="B398" s="78" t="s">
        <v>211</v>
      </c>
      <c r="C398" s="196" t="s">
        <v>566</v>
      </c>
      <c r="D398" s="62"/>
      <c r="E398" s="1"/>
      <c r="F398" s="1"/>
    </row>
    <row r="399" spans="2:6" ht="15">
      <c r="B399" s="90" t="s">
        <v>264</v>
      </c>
      <c r="C399" s="209" t="s">
        <v>485</v>
      </c>
      <c r="D399" s="62"/>
      <c r="E399" s="1"/>
      <c r="F399" s="1"/>
    </row>
    <row r="400" spans="2:6" ht="15">
      <c r="B400" s="197"/>
      <c r="C400" s="212"/>
      <c r="D400" s="62"/>
      <c r="E400" s="1"/>
      <c r="F400" s="1"/>
    </row>
    <row r="401" spans="2:6" ht="15">
      <c r="B401" s="82" t="s">
        <v>223</v>
      </c>
      <c r="C401" s="213" t="s">
        <v>432</v>
      </c>
      <c r="D401" s="62">
        <f>D395</f>
        <v>0</v>
      </c>
      <c r="E401" s="1"/>
      <c r="F401" s="1"/>
    </row>
    <row r="402" spans="2:6" ht="15">
      <c r="B402" s="90" t="s">
        <v>256</v>
      </c>
      <c r="C402" s="214" t="s">
        <v>458</v>
      </c>
      <c r="D402" s="62">
        <f>D395</f>
        <v>0</v>
      </c>
      <c r="E402" s="1"/>
      <c r="F402" s="1"/>
    </row>
    <row r="403" spans="2:6" ht="15">
      <c r="B403" s="90"/>
      <c r="C403" s="214"/>
      <c r="D403" s="62"/>
      <c r="E403" s="1"/>
      <c r="F403" s="1"/>
    </row>
    <row r="404" spans="2:6" ht="15">
      <c r="B404" s="82" t="s">
        <v>186</v>
      </c>
      <c r="C404" s="114" t="s">
        <v>453</v>
      </c>
      <c r="D404" s="62">
        <f>D393-D395+D401</f>
        <v>0</v>
      </c>
      <c r="E404" s="1"/>
      <c r="F404" s="1"/>
    </row>
    <row r="405" spans="2:6" ht="15">
      <c r="B405" s="82"/>
      <c r="C405" s="114"/>
      <c r="D405" s="199">
        <f>D404+D406</f>
        <v>0</v>
      </c>
      <c r="E405" s="1"/>
      <c r="F405" s="1"/>
    </row>
    <row r="406" spans="2:6" ht="16.5" thickBot="1">
      <c r="B406" s="176" t="s">
        <v>427</v>
      </c>
      <c r="C406" s="177" t="s">
        <v>449</v>
      </c>
      <c r="D406" s="178"/>
      <c r="E406" s="1"/>
      <c r="F406" s="1"/>
    </row>
    <row r="407" spans="2:6" ht="16.5" thickTop="1">
      <c r="B407" s="4"/>
      <c r="C407" s="4"/>
      <c r="D407" s="201"/>
      <c r="E407" s="1"/>
      <c r="F407" s="1"/>
    </row>
    <row r="408" spans="2:6" ht="33.75" customHeight="1">
      <c r="B408" s="337" t="s">
        <v>674</v>
      </c>
      <c r="C408" s="337"/>
      <c r="D408" s="337"/>
      <c r="E408" s="337"/>
      <c r="F408" s="337"/>
    </row>
    <row r="409" spans="2:6" ht="15">
      <c r="B409" s="143" t="s">
        <v>265</v>
      </c>
      <c r="C409" s="144" t="s">
        <v>206</v>
      </c>
      <c r="D409" s="145" t="s">
        <v>233</v>
      </c>
      <c r="E409" s="1"/>
      <c r="F409" s="1"/>
    </row>
    <row r="410" spans="2:6" ht="15">
      <c r="B410" s="43"/>
      <c r="C410" s="33">
        <v>0</v>
      </c>
      <c r="D410" s="148" t="s">
        <v>235</v>
      </c>
      <c r="E410" s="1"/>
      <c r="F410" s="1"/>
    </row>
    <row r="411" spans="2:6" ht="15">
      <c r="B411" s="151"/>
      <c r="C411" s="181">
        <v>1</v>
      </c>
      <c r="D411" s="173">
        <v>2</v>
      </c>
      <c r="E411" s="1"/>
      <c r="F411" s="1"/>
    </row>
    <row r="412" spans="2:6" ht="15">
      <c r="B412" s="151" t="s">
        <v>238</v>
      </c>
      <c r="C412" s="152" t="s">
        <v>658</v>
      </c>
      <c r="D412" s="153"/>
      <c r="E412" s="1"/>
      <c r="F412" s="1"/>
    </row>
    <row r="413" spans="2:6" ht="15">
      <c r="B413" s="151" t="s">
        <v>246</v>
      </c>
      <c r="C413" s="152" t="s">
        <v>659</v>
      </c>
      <c r="D413" s="153"/>
      <c r="E413" s="1"/>
      <c r="F413" s="1"/>
    </row>
    <row r="414" spans="2:6" ht="16.5" thickBot="1">
      <c r="B414" s="155"/>
      <c r="C414" s="156"/>
      <c r="D414" s="157"/>
      <c r="E414" s="1"/>
      <c r="F414" s="1"/>
    </row>
    <row r="415" spans="2:6" ht="16.5" thickTop="1">
      <c r="B415" s="4"/>
      <c r="C415" s="4"/>
      <c r="D415" s="201"/>
      <c r="E415" s="1"/>
      <c r="F415" s="1"/>
    </row>
    <row r="416" spans="2:6" ht="15">
      <c r="B416" s="31" t="s">
        <v>675</v>
      </c>
      <c r="C416" s="31"/>
      <c r="E416" s="1"/>
      <c r="F416" s="1"/>
    </row>
    <row r="417" spans="2:6" ht="15">
      <c r="B417" s="143" t="s">
        <v>265</v>
      </c>
      <c r="C417" s="117" t="s">
        <v>206</v>
      </c>
      <c r="D417" s="145" t="s">
        <v>233</v>
      </c>
      <c r="E417" s="1"/>
      <c r="F417" s="1"/>
    </row>
    <row r="418" spans="2:6" ht="15">
      <c r="B418" s="43"/>
      <c r="C418" s="194"/>
      <c r="D418" s="148" t="s">
        <v>235</v>
      </c>
      <c r="E418" s="1"/>
      <c r="F418" s="1"/>
    </row>
    <row r="419" spans="2:6" ht="15">
      <c r="B419" s="171"/>
      <c r="C419" s="83">
        <v>1</v>
      </c>
      <c r="D419" s="173">
        <v>2</v>
      </c>
      <c r="E419" s="1"/>
      <c r="F419" s="1"/>
    </row>
    <row r="420" spans="2:6" ht="15">
      <c r="B420" s="82" t="s">
        <v>260</v>
      </c>
      <c r="C420" s="208" t="s">
        <v>422</v>
      </c>
      <c r="D420" s="54"/>
      <c r="E420" s="1"/>
      <c r="F420" s="1"/>
    </row>
    <row r="421" spans="2:6" ht="15">
      <c r="B421" s="78"/>
      <c r="C421" s="208"/>
      <c r="D421" s="62"/>
      <c r="E421" s="1"/>
      <c r="F421" s="1"/>
    </row>
    <row r="422" spans="2:6" ht="15">
      <c r="B422" s="82" t="s">
        <v>262</v>
      </c>
      <c r="C422" s="114" t="s">
        <v>222</v>
      </c>
      <c r="D422" s="62">
        <f>D423+D426</f>
        <v>0</v>
      </c>
      <c r="E422" s="1"/>
      <c r="F422" s="1"/>
    </row>
    <row r="423" spans="2:6" ht="15">
      <c r="B423" s="90" t="s">
        <v>261</v>
      </c>
      <c r="C423" s="209" t="s">
        <v>263</v>
      </c>
      <c r="D423" s="62"/>
      <c r="E423" s="1"/>
      <c r="F423" s="1"/>
    </row>
    <row r="424" spans="2:6" ht="15">
      <c r="B424" s="75"/>
      <c r="C424" s="210" t="s">
        <v>275</v>
      </c>
      <c r="D424" s="62"/>
      <c r="E424" s="1"/>
      <c r="F424" s="1"/>
    </row>
    <row r="425" spans="2:5" ht="15">
      <c r="B425" s="78" t="s">
        <v>211</v>
      </c>
      <c r="C425" s="196" t="s">
        <v>566</v>
      </c>
      <c r="D425" s="62"/>
      <c r="E425" s="1"/>
    </row>
    <row r="426" spans="2:6" ht="15">
      <c r="B426" s="90" t="s">
        <v>264</v>
      </c>
      <c r="C426" s="209" t="s">
        <v>485</v>
      </c>
      <c r="D426" s="62"/>
      <c r="E426" s="1"/>
      <c r="F426" s="1"/>
    </row>
    <row r="427" spans="2:6" ht="15">
      <c r="B427" s="197"/>
      <c r="C427" s="212"/>
      <c r="D427" s="62"/>
      <c r="E427" s="1"/>
      <c r="F427" s="1"/>
    </row>
    <row r="428" spans="2:6" ht="15">
      <c r="B428" s="82" t="s">
        <v>223</v>
      </c>
      <c r="C428" s="213" t="s">
        <v>432</v>
      </c>
      <c r="D428" s="62">
        <f>D422</f>
        <v>0</v>
      </c>
      <c r="E428" s="1"/>
      <c r="F428" s="1"/>
    </row>
    <row r="429" spans="2:6" ht="15">
      <c r="B429" s="90" t="s">
        <v>256</v>
      </c>
      <c r="C429" s="214" t="s">
        <v>458</v>
      </c>
      <c r="D429" s="62">
        <f>D422</f>
        <v>0</v>
      </c>
      <c r="E429" s="1"/>
      <c r="F429" s="1"/>
    </row>
    <row r="430" spans="2:6" ht="15">
      <c r="B430" s="90"/>
      <c r="C430" s="214"/>
      <c r="D430" s="62"/>
      <c r="E430" s="1"/>
      <c r="F430" s="1"/>
    </row>
    <row r="431" spans="2:6" ht="15">
      <c r="B431" s="82" t="s">
        <v>186</v>
      </c>
      <c r="C431" s="114" t="s">
        <v>453</v>
      </c>
      <c r="D431" s="62">
        <f>D420-D422+D428</f>
        <v>0</v>
      </c>
      <c r="E431" s="1"/>
      <c r="F431" s="1"/>
    </row>
    <row r="432" spans="2:6" ht="15">
      <c r="B432" s="82"/>
      <c r="C432" s="114"/>
      <c r="D432" s="199">
        <f>D431+D433</f>
        <v>0</v>
      </c>
      <c r="E432" s="1"/>
      <c r="F432" s="1"/>
    </row>
    <row r="433" spans="2:6" ht="16.5" thickBot="1">
      <c r="B433" s="176" t="s">
        <v>427</v>
      </c>
      <c r="C433" s="177" t="s">
        <v>449</v>
      </c>
      <c r="D433" s="178"/>
      <c r="E433" s="1"/>
      <c r="F433" s="1"/>
    </row>
    <row r="434" spans="2:6" ht="16.5" thickTop="1">
      <c r="B434" s="4"/>
      <c r="C434" s="4"/>
      <c r="D434" s="201"/>
      <c r="E434" s="1"/>
      <c r="F434" s="1"/>
    </row>
    <row r="435" spans="2:6" ht="33.75" customHeight="1">
      <c r="B435" s="337" t="s">
        <v>676</v>
      </c>
      <c r="C435" s="337"/>
      <c r="D435" s="337"/>
      <c r="E435" s="337"/>
      <c r="F435" s="337"/>
    </row>
    <row r="436" spans="2:6" ht="15">
      <c r="B436" s="143" t="s">
        <v>265</v>
      </c>
      <c r="C436" s="144" t="s">
        <v>206</v>
      </c>
      <c r="D436" s="145" t="s">
        <v>233</v>
      </c>
      <c r="E436" s="1"/>
      <c r="F436" s="1"/>
    </row>
    <row r="437" spans="2:6" ht="15">
      <c r="B437" s="43"/>
      <c r="C437" s="33">
        <v>0</v>
      </c>
      <c r="D437" s="148" t="s">
        <v>235</v>
      </c>
      <c r="E437" s="1"/>
      <c r="F437" s="1"/>
    </row>
    <row r="438" spans="2:6" ht="15">
      <c r="B438" s="151"/>
      <c r="C438" s="181">
        <v>1</v>
      </c>
      <c r="D438" s="173">
        <v>2</v>
      </c>
      <c r="E438" s="1"/>
      <c r="F438" s="1"/>
    </row>
    <row r="439" spans="2:6" ht="15">
      <c r="B439" s="151" t="s">
        <v>238</v>
      </c>
      <c r="C439" s="152" t="s">
        <v>658</v>
      </c>
      <c r="D439" s="153"/>
      <c r="F439" s="1"/>
    </row>
    <row r="440" spans="2:6" ht="15">
      <c r="B440" s="151" t="s">
        <v>246</v>
      </c>
      <c r="C440" s="152" t="s">
        <v>659</v>
      </c>
      <c r="D440" s="153"/>
      <c r="E440" s="1"/>
      <c r="F440" s="1"/>
    </row>
    <row r="441" spans="2:6" ht="16.5" thickBot="1">
      <c r="B441" s="155"/>
      <c r="C441" s="156"/>
      <c r="D441" s="157"/>
      <c r="E441" s="1"/>
      <c r="F441" s="1"/>
    </row>
    <row r="442" spans="5:6" ht="16.5" thickTop="1">
      <c r="E442" s="1"/>
      <c r="F442" s="1"/>
    </row>
    <row r="443" spans="2:6" ht="15">
      <c r="B443" s="31" t="s">
        <v>677</v>
      </c>
      <c r="C443" s="31"/>
      <c r="D443" s="164"/>
      <c r="E443" s="1"/>
      <c r="F443" s="1"/>
    </row>
    <row r="444" spans="2:6" ht="15">
      <c r="B444" s="143" t="s">
        <v>265</v>
      </c>
      <c r="C444" s="117" t="s">
        <v>206</v>
      </c>
      <c r="D444" s="167" t="s">
        <v>233</v>
      </c>
      <c r="E444" s="6"/>
      <c r="F444" s="1"/>
    </row>
    <row r="445" spans="2:6" ht="15">
      <c r="B445" s="43"/>
      <c r="C445" s="194"/>
      <c r="D445" s="206" t="s">
        <v>235</v>
      </c>
      <c r="E445" s="6"/>
      <c r="F445" s="1"/>
    </row>
    <row r="446" spans="2:6" ht="15">
      <c r="B446" s="171"/>
      <c r="C446" s="83">
        <v>1</v>
      </c>
      <c r="D446" s="170" t="s">
        <v>236</v>
      </c>
      <c r="E446" s="6"/>
      <c r="F446" s="1"/>
    </row>
    <row r="447" spans="2:6" ht="15">
      <c r="B447" s="82" t="s">
        <v>260</v>
      </c>
      <c r="C447" s="208" t="s">
        <v>422</v>
      </c>
      <c r="D447" s="62">
        <f>D448</f>
        <v>0</v>
      </c>
      <c r="E447" s="6"/>
      <c r="F447" s="1"/>
    </row>
    <row r="448" spans="2:6" ht="15">
      <c r="B448" s="78" t="s">
        <v>256</v>
      </c>
      <c r="C448" s="216" t="s">
        <v>280</v>
      </c>
      <c r="D448" s="62"/>
      <c r="E448" s="6"/>
      <c r="F448" s="1"/>
    </row>
    <row r="449" spans="2:6" ht="15">
      <c r="B449" s="78"/>
      <c r="C449" s="208" t="s">
        <v>438</v>
      </c>
      <c r="D449" s="62"/>
      <c r="E449" s="6"/>
      <c r="F449" s="1"/>
    </row>
    <row r="450" spans="2:6" ht="15">
      <c r="B450" s="82"/>
      <c r="C450" s="114"/>
      <c r="D450" s="62"/>
      <c r="E450" s="6"/>
      <c r="F450" s="1"/>
    </row>
    <row r="451" spans="2:6" ht="15">
      <c r="B451" s="82" t="s">
        <v>262</v>
      </c>
      <c r="C451" s="114" t="s">
        <v>222</v>
      </c>
      <c r="D451" s="62">
        <f>D452+D456</f>
        <v>0</v>
      </c>
      <c r="E451" s="6"/>
      <c r="F451" s="1"/>
    </row>
    <row r="452" spans="2:6" ht="15">
      <c r="B452" s="90" t="s">
        <v>261</v>
      </c>
      <c r="C452" s="209" t="s">
        <v>263</v>
      </c>
      <c r="D452" s="62"/>
      <c r="E452" s="6"/>
      <c r="F452" s="1"/>
    </row>
    <row r="453" spans="2:6" ht="15">
      <c r="B453" s="75"/>
      <c r="C453" s="210" t="s">
        <v>275</v>
      </c>
      <c r="D453" s="62"/>
      <c r="E453" s="6"/>
      <c r="F453" s="1"/>
    </row>
    <row r="454" spans="2:6" ht="15">
      <c r="B454" s="90" t="s">
        <v>211</v>
      </c>
      <c r="C454" s="196" t="s">
        <v>566</v>
      </c>
      <c r="D454" s="62"/>
      <c r="E454" s="6"/>
      <c r="F454" s="1"/>
    </row>
    <row r="455" spans="2:6" ht="15">
      <c r="B455" s="78" t="s">
        <v>212</v>
      </c>
      <c r="C455" s="218" t="s">
        <v>475</v>
      </c>
      <c r="D455" s="62"/>
      <c r="E455" s="6"/>
      <c r="F455" s="1"/>
    </row>
    <row r="456" spans="2:6" ht="15">
      <c r="B456" s="90" t="s">
        <v>264</v>
      </c>
      <c r="C456" s="209" t="s">
        <v>485</v>
      </c>
      <c r="D456" s="62"/>
      <c r="E456" s="6"/>
      <c r="F456" s="1"/>
    </row>
    <row r="457" spans="2:6" ht="15">
      <c r="B457" s="197"/>
      <c r="C457" s="212"/>
      <c r="D457" s="62"/>
      <c r="E457" s="6"/>
      <c r="F457" s="1"/>
    </row>
    <row r="458" spans="2:6" ht="15">
      <c r="B458" s="82" t="s">
        <v>223</v>
      </c>
      <c r="C458" s="213" t="s">
        <v>432</v>
      </c>
      <c r="D458" s="62">
        <f>D459+D460+D463</f>
        <v>0</v>
      </c>
      <c r="E458" s="6"/>
      <c r="F458" s="1"/>
    </row>
    <row r="459" spans="2:6" ht="15">
      <c r="B459" s="90" t="s">
        <v>256</v>
      </c>
      <c r="C459" s="214" t="s">
        <v>458</v>
      </c>
      <c r="D459" s="62"/>
      <c r="E459" s="6"/>
      <c r="F459" s="1"/>
    </row>
    <row r="460" spans="2:6" ht="15">
      <c r="B460" s="231" t="s">
        <v>257</v>
      </c>
      <c r="C460" s="214" t="s">
        <v>450</v>
      </c>
      <c r="D460" s="62">
        <f>D461+D462</f>
        <v>0</v>
      </c>
      <c r="E460" s="6"/>
      <c r="F460" s="1"/>
    </row>
    <row r="461" spans="2:6" ht="15">
      <c r="B461" s="232" t="s">
        <v>221</v>
      </c>
      <c r="C461" s="233" t="s">
        <v>451</v>
      </c>
      <c r="D461" s="62"/>
      <c r="E461" s="6"/>
      <c r="F461" s="1"/>
    </row>
    <row r="462" spans="2:6" ht="15">
      <c r="B462" s="232" t="s">
        <v>191</v>
      </c>
      <c r="C462" s="233" t="s">
        <v>452</v>
      </c>
      <c r="D462" s="62"/>
      <c r="E462" s="1"/>
      <c r="F462" s="1"/>
    </row>
    <row r="463" spans="2:6" ht="15">
      <c r="B463" s="90" t="s">
        <v>418</v>
      </c>
      <c r="C463" s="214" t="s">
        <v>554</v>
      </c>
      <c r="D463" s="199">
        <f>D464</f>
        <v>0</v>
      </c>
      <c r="E463" s="6"/>
      <c r="F463" s="1"/>
    </row>
    <row r="464" spans="2:6" ht="15">
      <c r="B464" s="232" t="s">
        <v>557</v>
      </c>
      <c r="C464" s="195" t="s">
        <v>555</v>
      </c>
      <c r="D464" s="199"/>
      <c r="E464" s="6"/>
      <c r="F464" s="1"/>
    </row>
    <row r="465" spans="2:6" ht="15">
      <c r="B465" s="197"/>
      <c r="C465" s="114"/>
      <c r="D465" s="199"/>
      <c r="E465" s="6"/>
      <c r="F465" s="1"/>
    </row>
    <row r="466" spans="2:6" ht="15">
      <c r="B466" s="82" t="s">
        <v>186</v>
      </c>
      <c r="C466" s="114" t="s">
        <v>453</v>
      </c>
      <c r="D466" s="62">
        <f>D447-D451+D458</f>
        <v>0</v>
      </c>
      <c r="E466" s="6"/>
      <c r="F466" s="1"/>
    </row>
    <row r="467" spans="2:6" ht="15">
      <c r="B467" s="82"/>
      <c r="C467" s="114"/>
      <c r="D467" s="199">
        <f>D466+D468</f>
        <v>0</v>
      </c>
      <c r="E467" s="6"/>
      <c r="F467" s="1"/>
    </row>
    <row r="468" spans="2:6" ht="16.5" thickBot="1">
      <c r="B468" s="176" t="s">
        <v>427</v>
      </c>
      <c r="C468" s="177" t="s">
        <v>449</v>
      </c>
      <c r="D468" s="178"/>
      <c r="E468" s="6"/>
      <c r="F468" s="1"/>
    </row>
    <row r="469" spans="2:6" ht="16.5" thickTop="1">
      <c r="B469" s="4"/>
      <c r="C469" s="200"/>
      <c r="D469" s="201"/>
      <c r="E469" s="6"/>
      <c r="F469" s="1"/>
    </row>
    <row r="470" spans="2:6" ht="15">
      <c r="B470" s="220" t="s">
        <v>779</v>
      </c>
      <c r="C470" s="11"/>
      <c r="E470" s="6"/>
      <c r="F470" s="1"/>
    </row>
    <row r="471" spans="2:4" s="6" customFormat="1" ht="15">
      <c r="B471" s="143" t="s">
        <v>265</v>
      </c>
      <c r="C471" s="234" t="s">
        <v>459</v>
      </c>
      <c r="D471" s="145" t="s">
        <v>233</v>
      </c>
    </row>
    <row r="472" spans="2:4" s="6" customFormat="1" ht="15">
      <c r="B472" s="203"/>
      <c r="C472" s="204"/>
      <c r="D472" s="148" t="s">
        <v>235</v>
      </c>
    </row>
    <row r="473" spans="2:4" s="6" customFormat="1" ht="15">
      <c r="B473" s="151"/>
      <c r="C473" s="181">
        <v>1</v>
      </c>
      <c r="D473" s="173">
        <v>2</v>
      </c>
    </row>
    <row r="474" spans="2:4" s="6" customFormat="1" ht="15">
      <c r="B474" s="205" t="s">
        <v>238</v>
      </c>
      <c r="C474" s="152" t="s">
        <v>511</v>
      </c>
      <c r="D474" s="153"/>
    </row>
    <row r="475" spans="2:4" s="6" customFormat="1" ht="15">
      <c r="B475" s="205" t="s">
        <v>246</v>
      </c>
      <c r="C475" s="152" t="s">
        <v>512</v>
      </c>
      <c r="D475" s="153"/>
    </row>
    <row r="476" spans="2:4" s="6" customFormat="1" ht="31.5">
      <c r="B476" s="205" t="s">
        <v>253</v>
      </c>
      <c r="C476" s="235" t="s">
        <v>513</v>
      </c>
      <c r="D476" s="153"/>
    </row>
    <row r="477" spans="2:4" s="6" customFormat="1" ht="15">
      <c r="B477" s="205" t="s">
        <v>254</v>
      </c>
      <c r="C477" s="236" t="s">
        <v>514</v>
      </c>
      <c r="D477" s="153"/>
    </row>
    <row r="478" spans="2:4" s="6" customFormat="1" ht="15">
      <c r="B478" s="205" t="s">
        <v>486</v>
      </c>
      <c r="C478" s="236" t="s">
        <v>537</v>
      </c>
      <c r="D478" s="153"/>
    </row>
    <row r="479" spans="2:4" s="6" customFormat="1" ht="15">
      <c r="B479" s="205" t="s">
        <v>515</v>
      </c>
      <c r="C479" s="237" t="s">
        <v>517</v>
      </c>
      <c r="D479" s="226"/>
    </row>
    <row r="480" spans="2:4" s="6" customFormat="1" ht="15">
      <c r="B480" s="205" t="s">
        <v>487</v>
      </c>
      <c r="C480" s="152" t="s">
        <v>518</v>
      </c>
      <c r="D480" s="153"/>
    </row>
    <row r="481" spans="2:4" s="6" customFormat="1" ht="15">
      <c r="B481" s="187"/>
      <c r="C481" s="188"/>
      <c r="D481" s="189"/>
    </row>
    <row r="482" spans="2:4" s="6" customFormat="1" ht="16.5" thickBot="1">
      <c r="B482" s="155"/>
      <c r="C482" s="156" t="s">
        <v>273</v>
      </c>
      <c r="D482" s="127">
        <f>SUM(D474:D478,D480)</f>
        <v>0</v>
      </c>
    </row>
    <row r="483" spans="2:4" s="6" customFormat="1" ht="16.5" thickTop="1">
      <c r="B483" s="159"/>
      <c r="C483" s="159"/>
      <c r="D483" s="158">
        <f>D451-D482</f>
        <v>0</v>
      </c>
    </row>
    <row r="484" spans="2:7" ht="33" customHeight="1">
      <c r="B484" s="338" t="s">
        <v>678</v>
      </c>
      <c r="C484" s="341"/>
      <c r="D484" s="341"/>
      <c r="E484" s="341"/>
      <c r="F484" s="341"/>
      <c r="G484" s="238"/>
    </row>
    <row r="485" spans="2:4" s="6" customFormat="1" ht="15">
      <c r="B485" s="143" t="s">
        <v>265</v>
      </c>
      <c r="C485" s="144" t="s">
        <v>206</v>
      </c>
      <c r="D485" s="145" t="s">
        <v>233</v>
      </c>
    </row>
    <row r="486" spans="2:4" s="6" customFormat="1" ht="15">
      <c r="B486" s="203"/>
      <c r="C486" s="204"/>
      <c r="D486" s="148" t="s">
        <v>235</v>
      </c>
    </row>
    <row r="487" spans="2:4" s="6" customFormat="1" ht="15">
      <c r="B487" s="151"/>
      <c r="C487" s="181">
        <v>1</v>
      </c>
      <c r="D487" s="173">
        <v>2</v>
      </c>
    </row>
    <row r="488" spans="2:4" s="6" customFormat="1" ht="15">
      <c r="B488" s="151" t="s">
        <v>238</v>
      </c>
      <c r="C488" s="152" t="s">
        <v>658</v>
      </c>
      <c r="D488" s="153"/>
    </row>
    <row r="489" spans="2:4" s="6" customFormat="1" ht="15">
      <c r="B489" s="151" t="s">
        <v>246</v>
      </c>
      <c r="C489" s="152" t="s">
        <v>659</v>
      </c>
      <c r="D489" s="153"/>
    </row>
    <row r="490" spans="2:4" s="6" customFormat="1" ht="16.5" thickBot="1">
      <c r="B490" s="155"/>
      <c r="C490" s="156"/>
      <c r="D490" s="157"/>
    </row>
    <row r="491" spans="2:7" ht="16.5" thickTop="1">
      <c r="B491" s="159"/>
      <c r="C491" s="159"/>
      <c r="D491" s="160"/>
      <c r="E491" s="6"/>
      <c r="F491" s="6"/>
      <c r="G491" s="6"/>
    </row>
    <row r="492" spans="2:7" ht="81.75" customHeight="1">
      <c r="B492" s="353" t="s">
        <v>781</v>
      </c>
      <c r="C492" s="339"/>
      <c r="D492" s="339"/>
      <c r="E492" s="339"/>
      <c r="F492" s="339"/>
      <c r="G492" s="239"/>
    </row>
    <row r="493" spans="2:6" ht="15">
      <c r="B493" s="4"/>
      <c r="C493" s="200"/>
      <c r="D493" s="201"/>
      <c r="E493" s="1"/>
      <c r="F493" s="1"/>
    </row>
    <row r="494" spans="2:6" ht="15">
      <c r="B494" s="31" t="s">
        <v>679</v>
      </c>
      <c r="C494" s="31"/>
      <c r="D494" s="164"/>
      <c r="E494" s="1"/>
      <c r="F494" s="1"/>
    </row>
    <row r="495" spans="2:6" ht="15">
      <c r="B495" s="143" t="s">
        <v>265</v>
      </c>
      <c r="C495" s="117" t="s">
        <v>206</v>
      </c>
      <c r="D495" s="167" t="s">
        <v>233</v>
      </c>
      <c r="E495" s="1"/>
      <c r="F495" s="1"/>
    </row>
    <row r="496" spans="2:6" ht="15">
      <c r="B496" s="43"/>
      <c r="C496" s="194"/>
      <c r="D496" s="170" t="s">
        <v>235</v>
      </c>
      <c r="E496" s="1"/>
      <c r="F496" s="1"/>
    </row>
    <row r="497" spans="2:6" ht="15">
      <c r="B497" s="171"/>
      <c r="C497" s="83">
        <v>1</v>
      </c>
      <c r="D497" s="170" t="s">
        <v>236</v>
      </c>
      <c r="E497" s="1"/>
      <c r="F497" s="1"/>
    </row>
    <row r="498" spans="2:6" ht="15">
      <c r="B498" s="82" t="s">
        <v>260</v>
      </c>
      <c r="C498" s="208" t="s">
        <v>422</v>
      </c>
      <c r="D498" s="62"/>
      <c r="E498" s="1"/>
      <c r="F498" s="1"/>
    </row>
    <row r="499" spans="2:6" ht="15">
      <c r="B499" s="78" t="s">
        <v>256</v>
      </c>
      <c r="C499" s="216" t="s">
        <v>280</v>
      </c>
      <c r="D499" s="62"/>
      <c r="E499" s="1"/>
      <c r="F499" s="1"/>
    </row>
    <row r="500" spans="2:6" ht="15">
      <c r="B500" s="78"/>
      <c r="C500" s="208" t="s">
        <v>438</v>
      </c>
      <c r="D500" s="62"/>
      <c r="E500" s="1"/>
      <c r="F500" s="1"/>
    </row>
    <row r="501" spans="2:6" ht="15">
      <c r="B501" s="82"/>
      <c r="C501" s="114"/>
      <c r="D501" s="62"/>
      <c r="E501" s="1"/>
      <c r="F501" s="1"/>
    </row>
    <row r="502" spans="2:6" ht="15">
      <c r="B502" s="82" t="s">
        <v>262</v>
      </c>
      <c r="C502" s="114" t="s">
        <v>222</v>
      </c>
      <c r="D502" s="62">
        <f>D503+D506+D507</f>
        <v>0</v>
      </c>
      <c r="E502" s="1"/>
      <c r="F502" s="1"/>
    </row>
    <row r="503" spans="2:6" ht="15">
      <c r="B503" s="90" t="s">
        <v>261</v>
      </c>
      <c r="C503" s="209" t="s">
        <v>263</v>
      </c>
      <c r="D503" s="62"/>
      <c r="E503" s="1"/>
      <c r="F503" s="1"/>
    </row>
    <row r="504" spans="2:6" ht="15">
      <c r="B504" s="90"/>
      <c r="C504" s="210" t="s">
        <v>275</v>
      </c>
      <c r="D504" s="62"/>
      <c r="E504" s="1"/>
      <c r="F504" s="1"/>
    </row>
    <row r="505" spans="2:6" ht="15">
      <c r="B505" s="90" t="s">
        <v>211</v>
      </c>
      <c r="C505" s="196" t="s">
        <v>566</v>
      </c>
      <c r="D505" s="62"/>
      <c r="E505" s="1"/>
      <c r="F505" s="1"/>
    </row>
    <row r="506" spans="2:6" ht="15">
      <c r="B506" s="90" t="s">
        <v>257</v>
      </c>
      <c r="C506" s="209" t="s">
        <v>485</v>
      </c>
      <c r="D506" s="62"/>
      <c r="E506" s="1"/>
      <c r="F506" s="1"/>
    </row>
    <row r="507" spans="2:6" ht="15">
      <c r="B507" s="90" t="s">
        <v>418</v>
      </c>
      <c r="C507" s="209" t="s">
        <v>584</v>
      </c>
      <c r="D507" s="62"/>
      <c r="E507" s="1"/>
      <c r="F507" s="1"/>
    </row>
    <row r="508" spans="2:6" ht="15">
      <c r="B508" s="197"/>
      <c r="C508" s="212"/>
      <c r="D508" s="62"/>
      <c r="E508" s="1"/>
      <c r="F508" s="1"/>
    </row>
    <row r="509" spans="2:6" ht="15">
      <c r="B509" s="82" t="s">
        <v>223</v>
      </c>
      <c r="C509" s="213" t="s">
        <v>432</v>
      </c>
      <c r="D509" s="62">
        <f>D510+D511</f>
        <v>0</v>
      </c>
      <c r="E509" s="1"/>
      <c r="F509" s="1"/>
    </row>
    <row r="510" spans="2:6" ht="15">
      <c r="B510" s="90" t="s">
        <v>256</v>
      </c>
      <c r="C510" s="214" t="s">
        <v>458</v>
      </c>
      <c r="D510" s="62"/>
      <c r="E510" s="1"/>
      <c r="F510" s="1"/>
    </row>
    <row r="511" spans="2:6" ht="15">
      <c r="B511" s="90" t="s">
        <v>257</v>
      </c>
      <c r="C511" s="214" t="s">
        <v>554</v>
      </c>
      <c r="D511" s="62">
        <f>D512</f>
        <v>0</v>
      </c>
      <c r="E511" s="1"/>
      <c r="F511" s="1"/>
    </row>
    <row r="512" spans="2:6" ht="15">
      <c r="B512" s="232" t="s">
        <v>221</v>
      </c>
      <c r="C512" s="195" t="s">
        <v>555</v>
      </c>
      <c r="D512" s="62"/>
      <c r="E512" s="1"/>
      <c r="F512" s="1"/>
    </row>
    <row r="513" spans="2:6" ht="15">
      <c r="B513" s="197"/>
      <c r="C513" s="114"/>
      <c r="D513" s="199"/>
      <c r="E513" s="1"/>
      <c r="F513" s="1"/>
    </row>
    <row r="514" spans="2:6" ht="15">
      <c r="B514" s="82" t="s">
        <v>186</v>
      </c>
      <c r="C514" s="114" t="s">
        <v>453</v>
      </c>
      <c r="D514" s="62">
        <f>D498-D502+D509</f>
        <v>0</v>
      </c>
      <c r="E514" s="1"/>
      <c r="F514" s="1"/>
    </row>
    <row r="515" spans="2:6" ht="15">
      <c r="B515" s="82"/>
      <c r="C515" s="114"/>
      <c r="D515" s="199">
        <f>D514+D516</f>
        <v>0</v>
      </c>
      <c r="E515" s="1"/>
      <c r="F515" s="1"/>
    </row>
    <row r="516" spans="2:6" ht="16.5" thickBot="1">
      <c r="B516" s="176" t="s">
        <v>427</v>
      </c>
      <c r="C516" s="177" t="s">
        <v>449</v>
      </c>
      <c r="D516" s="178"/>
      <c r="E516" s="1"/>
      <c r="F516" s="1"/>
    </row>
    <row r="517" spans="2:6" ht="16.5" thickTop="1">
      <c r="B517" s="4"/>
      <c r="C517" s="200"/>
      <c r="D517" s="201"/>
      <c r="E517" s="1"/>
      <c r="F517" s="1"/>
    </row>
    <row r="518" spans="2:6" ht="15">
      <c r="B518" s="220" t="s">
        <v>779</v>
      </c>
      <c r="C518" s="11"/>
      <c r="E518" s="1"/>
      <c r="F518" s="1"/>
    </row>
    <row r="519" spans="2:6" ht="15">
      <c r="B519" s="143" t="s">
        <v>265</v>
      </c>
      <c r="C519" s="234" t="s">
        <v>459</v>
      </c>
      <c r="D519" s="145" t="s">
        <v>233</v>
      </c>
      <c r="E519" s="1"/>
      <c r="F519" s="1"/>
    </row>
    <row r="520" spans="2:6" ht="15">
      <c r="B520" s="203"/>
      <c r="C520" s="204"/>
      <c r="D520" s="148" t="s">
        <v>235</v>
      </c>
      <c r="E520" s="1"/>
      <c r="F520" s="1"/>
    </row>
    <row r="521" spans="2:6" ht="15">
      <c r="B521" s="151"/>
      <c r="C521" s="181">
        <v>1</v>
      </c>
      <c r="D521" s="173">
        <v>2</v>
      </c>
      <c r="E521" s="1"/>
      <c r="F521" s="1"/>
    </row>
    <row r="522" spans="2:6" ht="15">
      <c r="B522" s="151" t="s">
        <v>238</v>
      </c>
      <c r="C522" s="152" t="s">
        <v>519</v>
      </c>
      <c r="D522" s="62"/>
      <c r="E522" s="1"/>
      <c r="F522" s="1"/>
    </row>
    <row r="523" spans="2:6" ht="15">
      <c r="B523" s="151" t="s">
        <v>246</v>
      </c>
      <c r="C523" s="152" t="s">
        <v>520</v>
      </c>
      <c r="D523" s="62"/>
      <c r="E523" s="1"/>
      <c r="F523" s="1"/>
    </row>
    <row r="524" spans="2:6" ht="15">
      <c r="B524" s="151" t="s">
        <v>253</v>
      </c>
      <c r="C524" s="240" t="s">
        <v>542</v>
      </c>
      <c r="D524" s="62"/>
      <c r="E524" s="1"/>
      <c r="F524" s="1"/>
    </row>
    <row r="525" spans="2:6" ht="15">
      <c r="B525" s="187"/>
      <c r="C525" s="188"/>
      <c r="D525" s="189"/>
      <c r="E525" s="1"/>
      <c r="F525" s="1"/>
    </row>
    <row r="526" spans="2:6" ht="16.5" thickBot="1">
      <c r="B526" s="155"/>
      <c r="C526" s="156" t="s">
        <v>273</v>
      </c>
      <c r="D526" s="127">
        <f>SUM(D522:D524)</f>
        <v>0</v>
      </c>
      <c r="E526" s="1"/>
      <c r="F526" s="1"/>
    </row>
    <row r="527" spans="2:6" ht="16.5" thickTop="1">
      <c r="B527" s="159"/>
      <c r="C527" s="159"/>
      <c r="D527" s="158">
        <f>D502-D526</f>
        <v>0</v>
      </c>
      <c r="E527" s="1"/>
      <c r="F527" s="1"/>
    </row>
    <row r="528" spans="2:6" ht="33" customHeight="1">
      <c r="B528" s="338" t="s">
        <v>680</v>
      </c>
      <c r="C528" s="338"/>
      <c r="D528" s="338"/>
      <c r="E528" s="338"/>
      <c r="F528" s="338"/>
    </row>
    <row r="529" spans="2:4" s="6" customFormat="1" ht="15">
      <c r="B529" s="143" t="s">
        <v>265</v>
      </c>
      <c r="C529" s="144" t="s">
        <v>206</v>
      </c>
      <c r="D529" s="145" t="s">
        <v>233</v>
      </c>
    </row>
    <row r="530" spans="2:4" s="6" customFormat="1" ht="15">
      <c r="B530" s="203"/>
      <c r="C530" s="204"/>
      <c r="D530" s="148" t="s">
        <v>235</v>
      </c>
    </row>
    <row r="531" spans="2:4" s="6" customFormat="1" ht="15">
      <c r="B531" s="151"/>
      <c r="C531" s="181">
        <v>1</v>
      </c>
      <c r="D531" s="173">
        <v>2</v>
      </c>
    </row>
    <row r="532" spans="2:4" s="6" customFormat="1" ht="15">
      <c r="B532" s="151" t="s">
        <v>238</v>
      </c>
      <c r="C532" s="152" t="s">
        <v>658</v>
      </c>
      <c r="D532" s="153"/>
    </row>
    <row r="533" spans="2:4" s="6" customFormat="1" ht="15">
      <c r="B533" s="151" t="s">
        <v>246</v>
      </c>
      <c r="C533" s="152" t="s">
        <v>659</v>
      </c>
      <c r="D533" s="153"/>
    </row>
    <row r="534" spans="2:4" s="6" customFormat="1" ht="16.5" thickBot="1">
      <c r="B534" s="155"/>
      <c r="C534" s="156"/>
      <c r="D534" s="157"/>
    </row>
    <row r="535" spans="5:6" ht="16.5" thickTop="1">
      <c r="E535" s="1"/>
      <c r="F535" s="1"/>
    </row>
    <row r="536" spans="2:6" ht="38.25" customHeight="1">
      <c r="B536" s="338" t="s">
        <v>782</v>
      </c>
      <c r="C536" s="341"/>
      <c r="D536" s="341"/>
      <c r="E536" s="341"/>
      <c r="F536" s="341"/>
    </row>
    <row r="537" spans="2:5" s="6" customFormat="1" ht="15">
      <c r="B537" s="159"/>
      <c r="C537" s="159"/>
      <c r="D537" s="160"/>
      <c r="E537" s="160"/>
    </row>
    <row r="538" spans="2:6" ht="15">
      <c r="B538" s="31" t="s">
        <v>681</v>
      </c>
      <c r="C538" s="31"/>
      <c r="D538" s="164"/>
      <c r="E538" s="1"/>
      <c r="F538" s="1"/>
    </row>
    <row r="539" spans="2:6" ht="15">
      <c r="B539" s="143" t="s">
        <v>265</v>
      </c>
      <c r="C539" s="117" t="s">
        <v>206</v>
      </c>
      <c r="D539" s="167" t="s">
        <v>233</v>
      </c>
      <c r="E539" s="1"/>
      <c r="F539" s="1"/>
    </row>
    <row r="540" spans="2:6" ht="15">
      <c r="B540" s="43"/>
      <c r="C540" s="194"/>
      <c r="D540" s="206" t="s">
        <v>235</v>
      </c>
      <c r="E540" s="1"/>
      <c r="F540" s="1"/>
    </row>
    <row r="541" spans="2:6" ht="21" customHeight="1">
      <c r="B541" s="171"/>
      <c r="C541" s="83">
        <v>1</v>
      </c>
      <c r="D541" s="170" t="s">
        <v>236</v>
      </c>
      <c r="E541" s="1"/>
      <c r="F541" s="1"/>
    </row>
    <row r="542" spans="2:6" ht="15">
      <c r="B542" s="82" t="s">
        <v>260</v>
      </c>
      <c r="C542" s="208" t="s">
        <v>422</v>
      </c>
      <c r="D542" s="62">
        <f>D543</f>
        <v>0</v>
      </c>
      <c r="E542" s="1"/>
      <c r="F542" s="1"/>
    </row>
    <row r="543" spans="2:6" ht="15">
      <c r="B543" s="78" t="s">
        <v>256</v>
      </c>
      <c r="C543" s="216" t="s">
        <v>280</v>
      </c>
      <c r="D543" s="62"/>
      <c r="E543" s="1"/>
      <c r="F543" s="1"/>
    </row>
    <row r="544" spans="2:6" ht="15">
      <c r="B544" s="78"/>
      <c r="C544" s="208" t="s">
        <v>438</v>
      </c>
      <c r="D544" s="62"/>
      <c r="E544" s="1"/>
      <c r="F544" s="1"/>
    </row>
    <row r="545" spans="2:6" ht="15">
      <c r="B545" s="82"/>
      <c r="C545" s="114"/>
      <c r="D545" s="62"/>
      <c r="E545" s="1"/>
      <c r="F545" s="1"/>
    </row>
    <row r="546" spans="2:6" ht="15">
      <c r="B546" s="82" t="s">
        <v>262</v>
      </c>
      <c r="C546" s="114" t="s">
        <v>222</v>
      </c>
      <c r="D546" s="62">
        <f>D547+D553</f>
        <v>0</v>
      </c>
      <c r="F546" s="1"/>
    </row>
    <row r="547" spans="2:6" ht="15">
      <c r="B547" s="90" t="s">
        <v>261</v>
      </c>
      <c r="C547" s="209" t="s">
        <v>263</v>
      </c>
      <c r="D547" s="62"/>
      <c r="E547" s="1"/>
      <c r="F547" s="1"/>
    </row>
    <row r="548" spans="2:6" ht="15">
      <c r="B548" s="75"/>
      <c r="C548" s="210" t="s">
        <v>275</v>
      </c>
      <c r="D548" s="62"/>
      <c r="E548" s="1"/>
      <c r="F548" s="1"/>
    </row>
    <row r="549" spans="2:6" ht="15">
      <c r="B549" s="78" t="s">
        <v>211</v>
      </c>
      <c r="C549" s="196" t="s">
        <v>566</v>
      </c>
      <c r="D549" s="62"/>
      <c r="E549" s="1"/>
      <c r="F549" s="1"/>
    </row>
    <row r="550" spans="2:6" ht="15">
      <c r="B550" s="78" t="s">
        <v>212</v>
      </c>
      <c r="C550" s="61" t="s">
        <v>609</v>
      </c>
      <c r="D550" s="62"/>
      <c r="E550" s="1"/>
      <c r="F550" s="1"/>
    </row>
    <row r="551" spans="2:6" ht="15">
      <c r="B551" s="78" t="s">
        <v>570</v>
      </c>
      <c r="C551" s="79" t="s">
        <v>610</v>
      </c>
      <c r="D551" s="62"/>
      <c r="E551" s="1"/>
      <c r="F551" s="1"/>
    </row>
    <row r="552" spans="2:6" ht="15">
      <c r="B552" s="78" t="s">
        <v>213</v>
      </c>
      <c r="C552" s="218" t="s">
        <v>475</v>
      </c>
      <c r="D552" s="62"/>
      <c r="E552" s="1"/>
      <c r="F552" s="1"/>
    </row>
    <row r="553" spans="2:6" ht="15">
      <c r="B553" s="90" t="s">
        <v>264</v>
      </c>
      <c r="C553" s="209" t="s">
        <v>485</v>
      </c>
      <c r="D553" s="62"/>
      <c r="E553" s="1"/>
      <c r="F553" s="1"/>
    </row>
    <row r="554" spans="2:6" ht="15">
      <c r="B554" s="197"/>
      <c r="C554" s="212"/>
      <c r="D554" s="62"/>
      <c r="E554" s="1"/>
      <c r="F554" s="1"/>
    </row>
    <row r="555" spans="2:6" ht="15">
      <c r="B555" s="82" t="s">
        <v>223</v>
      </c>
      <c r="C555" s="213" t="s">
        <v>432</v>
      </c>
      <c r="D555" s="62">
        <f>D556+D557</f>
        <v>0</v>
      </c>
      <c r="E555" s="1"/>
      <c r="F555" s="1"/>
    </row>
    <row r="556" spans="2:6" ht="15">
      <c r="B556" s="90" t="s">
        <v>256</v>
      </c>
      <c r="C556" s="214" t="s">
        <v>458</v>
      </c>
      <c r="D556" s="62"/>
      <c r="E556" s="1"/>
      <c r="F556" s="1"/>
    </row>
    <row r="557" spans="2:6" ht="15">
      <c r="B557" s="231" t="s">
        <v>257</v>
      </c>
      <c r="C557" s="214" t="s">
        <v>450</v>
      </c>
      <c r="D557" s="62">
        <f>D558</f>
        <v>0</v>
      </c>
      <c r="E557" s="1"/>
      <c r="F557" s="1"/>
    </row>
    <row r="558" spans="2:6" ht="15">
      <c r="B558" s="232" t="s">
        <v>221</v>
      </c>
      <c r="C558" s="195" t="s">
        <v>452</v>
      </c>
      <c r="D558" s="62"/>
      <c r="E558" s="1"/>
      <c r="F558" s="1"/>
    </row>
    <row r="559" spans="2:6" ht="15">
      <c r="B559" s="197"/>
      <c r="C559" s="114"/>
      <c r="D559" s="199"/>
      <c r="E559" s="1"/>
      <c r="F559" s="1"/>
    </row>
    <row r="560" spans="2:6" ht="15">
      <c r="B560" s="82" t="s">
        <v>186</v>
      </c>
      <c r="C560" s="114" t="s">
        <v>453</v>
      </c>
      <c r="D560" s="62">
        <f>D542-D546+D555</f>
        <v>0</v>
      </c>
      <c r="E560" s="1"/>
      <c r="F560" s="1"/>
    </row>
    <row r="561" spans="2:6" ht="15">
      <c r="B561" s="82"/>
      <c r="C561" s="114"/>
      <c r="D561" s="199">
        <f>D560+D562</f>
        <v>0</v>
      </c>
      <c r="E561" s="1"/>
      <c r="F561" s="1"/>
    </row>
    <row r="562" spans="2:6" ht="16.5" thickBot="1">
      <c r="B562" s="241" t="s">
        <v>427</v>
      </c>
      <c r="C562" s="242" t="s">
        <v>449</v>
      </c>
      <c r="D562" s="178">
        <v>0</v>
      </c>
      <c r="E562" s="1"/>
      <c r="F562" s="1"/>
    </row>
    <row r="563" spans="2:6" ht="16.5" thickTop="1">
      <c r="B563" s="4"/>
      <c r="C563" s="200"/>
      <c r="D563" s="201"/>
      <c r="E563" s="1"/>
      <c r="F563" s="1"/>
    </row>
    <row r="564" spans="2:6" ht="15">
      <c r="B564" s="220" t="s">
        <v>779</v>
      </c>
      <c r="C564" s="11"/>
      <c r="E564" s="1"/>
      <c r="F564" s="1"/>
    </row>
    <row r="565" spans="2:4" s="6" customFormat="1" ht="15">
      <c r="B565" s="143" t="s">
        <v>265</v>
      </c>
      <c r="C565" s="234" t="s">
        <v>459</v>
      </c>
      <c r="D565" s="145" t="s">
        <v>233</v>
      </c>
    </row>
    <row r="566" spans="2:4" s="6" customFormat="1" ht="15">
      <c r="B566" s="203"/>
      <c r="C566" s="204"/>
      <c r="D566" s="148" t="s">
        <v>235</v>
      </c>
    </row>
    <row r="567" spans="2:4" s="6" customFormat="1" ht="15">
      <c r="B567" s="151"/>
      <c r="C567" s="181">
        <v>1</v>
      </c>
      <c r="D567" s="173">
        <v>2</v>
      </c>
    </row>
    <row r="568" spans="2:4" s="6" customFormat="1" ht="15">
      <c r="B568" s="151" t="s">
        <v>238</v>
      </c>
      <c r="C568" s="152" t="s">
        <v>540</v>
      </c>
      <c r="D568" s="153"/>
    </row>
    <row r="569" spans="2:4" s="6" customFormat="1" ht="15">
      <c r="B569" s="151" t="s">
        <v>246</v>
      </c>
      <c r="C569" s="152" t="s">
        <v>541</v>
      </c>
      <c r="D569" s="153"/>
    </row>
    <row r="570" spans="2:4" s="6" customFormat="1" ht="15">
      <c r="B570" s="187"/>
      <c r="C570" s="188"/>
      <c r="D570" s="189"/>
    </row>
    <row r="571" spans="2:4" s="6" customFormat="1" ht="16.5" thickBot="1">
      <c r="B571" s="155"/>
      <c r="C571" s="156" t="s">
        <v>273</v>
      </c>
      <c r="D571" s="127">
        <f>D568+D569</f>
        <v>0</v>
      </c>
    </row>
    <row r="572" spans="2:4" s="6" customFormat="1" ht="16.5" thickTop="1">
      <c r="B572" s="159"/>
      <c r="C572" s="159"/>
      <c r="D572" s="158">
        <f>D546-D571</f>
        <v>0</v>
      </c>
    </row>
    <row r="573" spans="2:6" ht="31.5" customHeight="1">
      <c r="B573" s="338" t="s">
        <v>682</v>
      </c>
      <c r="C573" s="338"/>
      <c r="D573" s="338"/>
      <c r="E573" s="338"/>
      <c r="F573" s="338"/>
    </row>
    <row r="574" spans="2:4" s="6" customFormat="1" ht="15">
      <c r="B574" s="143" t="s">
        <v>265</v>
      </c>
      <c r="C574" s="144" t="s">
        <v>206</v>
      </c>
      <c r="D574" s="145" t="s">
        <v>233</v>
      </c>
    </row>
    <row r="575" spans="2:4" s="6" customFormat="1" ht="15">
      <c r="B575" s="203"/>
      <c r="C575" s="204"/>
      <c r="D575" s="148" t="s">
        <v>235</v>
      </c>
    </row>
    <row r="576" spans="2:4" s="6" customFormat="1" ht="15">
      <c r="B576" s="151"/>
      <c r="C576" s="181">
        <v>1</v>
      </c>
      <c r="D576" s="173">
        <v>2</v>
      </c>
    </row>
    <row r="577" spans="2:4" s="6" customFormat="1" ht="15">
      <c r="B577" s="151" t="s">
        <v>238</v>
      </c>
      <c r="C577" s="152" t="s">
        <v>658</v>
      </c>
      <c r="D577" s="243"/>
    </row>
    <row r="578" spans="2:4" s="6" customFormat="1" ht="15">
      <c r="B578" s="151" t="s">
        <v>246</v>
      </c>
      <c r="C578" s="152" t="s">
        <v>659</v>
      </c>
      <c r="D578" s="153"/>
    </row>
    <row r="579" spans="2:4" s="6" customFormat="1" ht="16.5" thickBot="1">
      <c r="B579" s="155"/>
      <c r="C579" s="156"/>
      <c r="D579" s="157"/>
    </row>
    <row r="580" spans="2:4" s="6" customFormat="1" ht="16.5" thickTop="1">
      <c r="B580" s="159"/>
      <c r="C580" s="159"/>
      <c r="D580" s="160"/>
    </row>
    <row r="581" spans="2:6" s="6" customFormat="1" ht="15.75" customHeight="1">
      <c r="B581" s="354" t="s">
        <v>783</v>
      </c>
      <c r="C581" s="355"/>
      <c r="D581" s="355"/>
      <c r="E581" s="355"/>
      <c r="F581" s="355"/>
    </row>
    <row r="582" spans="2:4" s="6" customFormat="1" ht="15">
      <c r="B582" s="159"/>
      <c r="C582" s="159"/>
      <c r="D582" s="160"/>
    </row>
    <row r="583" spans="2:6" ht="15">
      <c r="B583" s="31" t="s">
        <v>683</v>
      </c>
      <c r="C583" s="31"/>
      <c r="D583" s="164"/>
      <c r="E583" s="1"/>
      <c r="F583" s="1"/>
    </row>
    <row r="584" spans="2:6" ht="15">
      <c r="B584" s="143" t="s">
        <v>265</v>
      </c>
      <c r="C584" s="117" t="s">
        <v>206</v>
      </c>
      <c r="D584" s="145" t="s">
        <v>233</v>
      </c>
      <c r="E584" s="1"/>
      <c r="F584" s="1"/>
    </row>
    <row r="585" spans="2:6" ht="15">
      <c r="B585" s="43"/>
      <c r="C585" s="194"/>
      <c r="D585" s="148" t="s">
        <v>235</v>
      </c>
      <c r="E585" s="1"/>
      <c r="F585" s="1"/>
    </row>
    <row r="586" spans="2:6" ht="15">
      <c r="B586" s="171"/>
      <c r="C586" s="83">
        <v>1</v>
      </c>
      <c r="D586" s="173">
        <v>2</v>
      </c>
      <c r="E586" s="1"/>
      <c r="F586" s="1"/>
    </row>
    <row r="587" spans="2:6" ht="15">
      <c r="B587" s="82" t="s">
        <v>260</v>
      </c>
      <c r="C587" s="208" t="s">
        <v>422</v>
      </c>
      <c r="D587" s="62">
        <f>D588</f>
        <v>0</v>
      </c>
      <c r="E587" s="1"/>
      <c r="F587" s="1"/>
    </row>
    <row r="588" spans="2:6" ht="15">
      <c r="B588" s="78" t="s">
        <v>256</v>
      </c>
      <c r="C588" s="216" t="s">
        <v>280</v>
      </c>
      <c r="D588" s="62"/>
      <c r="E588" s="1"/>
      <c r="F588" s="1"/>
    </row>
    <row r="589" spans="2:6" ht="15">
      <c r="B589" s="78"/>
      <c r="C589" s="208" t="s">
        <v>438</v>
      </c>
      <c r="D589" s="62"/>
      <c r="E589" s="1"/>
      <c r="F589" s="1"/>
    </row>
    <row r="590" spans="2:6" ht="15">
      <c r="B590" s="78"/>
      <c r="C590" s="208"/>
      <c r="D590" s="62"/>
      <c r="E590" s="1"/>
      <c r="F590" s="1"/>
    </row>
    <row r="591" spans="2:6" ht="15">
      <c r="B591" s="82" t="s">
        <v>262</v>
      </c>
      <c r="C591" s="114" t="s">
        <v>222</v>
      </c>
      <c r="D591" s="62">
        <f>D592+D595</f>
        <v>0</v>
      </c>
      <c r="F591" s="1"/>
    </row>
    <row r="592" spans="2:6" ht="15">
      <c r="B592" s="90" t="s">
        <v>261</v>
      </c>
      <c r="C592" s="209" t="s">
        <v>263</v>
      </c>
      <c r="D592" s="62"/>
      <c r="E592" s="1"/>
      <c r="F592" s="1"/>
    </row>
    <row r="593" spans="2:6" ht="15">
      <c r="B593" s="75"/>
      <c r="C593" s="210" t="s">
        <v>275</v>
      </c>
      <c r="D593" s="62"/>
      <c r="E593" s="1"/>
      <c r="F593" s="1"/>
    </row>
    <row r="594" spans="2:6" ht="15">
      <c r="B594" s="78" t="s">
        <v>211</v>
      </c>
      <c r="C594" s="196" t="s">
        <v>566</v>
      </c>
      <c r="D594" s="62"/>
      <c r="E594" s="1"/>
      <c r="F594" s="1"/>
    </row>
    <row r="595" spans="2:6" ht="15">
      <c r="B595" s="90" t="s">
        <v>264</v>
      </c>
      <c r="C595" s="209" t="s">
        <v>485</v>
      </c>
      <c r="D595" s="62"/>
      <c r="E595" s="1"/>
      <c r="F595" s="1"/>
    </row>
    <row r="596" spans="2:6" ht="15">
      <c r="B596" s="197"/>
      <c r="C596" s="212"/>
      <c r="D596" s="62"/>
      <c r="E596" s="1"/>
      <c r="F596" s="1"/>
    </row>
    <row r="597" spans="2:6" ht="15">
      <c r="B597" s="82" t="s">
        <v>223</v>
      </c>
      <c r="C597" s="213" t="s">
        <v>432</v>
      </c>
      <c r="D597" s="62">
        <f>D598+D599</f>
        <v>0</v>
      </c>
      <c r="E597" s="1"/>
      <c r="F597" s="1"/>
    </row>
    <row r="598" spans="2:6" ht="15">
      <c r="B598" s="90" t="s">
        <v>256</v>
      </c>
      <c r="C598" s="214" t="s">
        <v>458</v>
      </c>
      <c r="D598" s="62"/>
      <c r="E598" s="1"/>
      <c r="F598" s="1"/>
    </row>
    <row r="599" spans="2:6" ht="15">
      <c r="B599" s="90" t="s">
        <v>257</v>
      </c>
      <c r="C599" s="214" t="s">
        <v>554</v>
      </c>
      <c r="D599" s="199">
        <f>D600</f>
        <v>0</v>
      </c>
      <c r="E599" s="1"/>
      <c r="F599" s="1"/>
    </row>
    <row r="600" spans="2:6" ht="15">
      <c r="B600" s="232" t="s">
        <v>221</v>
      </c>
      <c r="C600" s="195" t="s">
        <v>555</v>
      </c>
      <c r="D600" s="199"/>
      <c r="E600" s="1"/>
      <c r="F600" s="1"/>
    </row>
    <row r="601" spans="2:6" ht="15">
      <c r="B601" s="197"/>
      <c r="C601" s="114"/>
      <c r="D601" s="199"/>
      <c r="E601" s="1"/>
      <c r="F601" s="1"/>
    </row>
    <row r="602" spans="2:6" ht="15">
      <c r="B602" s="82" t="s">
        <v>186</v>
      </c>
      <c r="C602" s="114" t="s">
        <v>453</v>
      </c>
      <c r="D602" s="62">
        <f>D587-D591+D597</f>
        <v>0</v>
      </c>
      <c r="E602" s="1"/>
      <c r="F602" s="1"/>
    </row>
    <row r="603" spans="2:6" ht="15">
      <c r="B603" s="82"/>
      <c r="C603" s="114"/>
      <c r="D603" s="199">
        <f>D602+D604</f>
        <v>0</v>
      </c>
      <c r="E603" s="1"/>
      <c r="F603" s="1"/>
    </row>
    <row r="604" spans="2:6" ht="16.5" thickBot="1">
      <c r="B604" s="241" t="s">
        <v>427</v>
      </c>
      <c r="C604" s="242" t="s">
        <v>449</v>
      </c>
      <c r="D604" s="178">
        <v>0</v>
      </c>
      <c r="E604" s="1"/>
      <c r="F604" s="1"/>
    </row>
    <row r="605" spans="2:6" ht="16.5" thickTop="1">
      <c r="B605" s="4"/>
      <c r="C605" s="200"/>
      <c r="D605" s="201"/>
      <c r="E605" s="1"/>
      <c r="F605" s="1"/>
    </row>
    <row r="606" spans="2:6" ht="15">
      <c r="B606" s="220" t="s">
        <v>779</v>
      </c>
      <c r="C606" s="11"/>
      <c r="E606" s="1"/>
      <c r="F606" s="1"/>
    </row>
    <row r="607" spans="2:4" s="6" customFormat="1" ht="15">
      <c r="B607" s="143" t="s">
        <v>265</v>
      </c>
      <c r="C607" s="234" t="s">
        <v>459</v>
      </c>
      <c r="D607" s="145" t="s">
        <v>233</v>
      </c>
    </row>
    <row r="608" spans="2:4" s="6" customFormat="1" ht="15">
      <c r="B608" s="203"/>
      <c r="C608" s="204"/>
      <c r="D608" s="148" t="s">
        <v>235</v>
      </c>
    </row>
    <row r="609" spans="2:7" s="6" customFormat="1" ht="15">
      <c r="B609" s="151"/>
      <c r="C609" s="181">
        <v>1</v>
      </c>
      <c r="D609" s="173">
        <v>2</v>
      </c>
      <c r="F609" s="1"/>
      <c r="G609" s="1"/>
    </row>
    <row r="610" spans="2:7" s="6" customFormat="1" ht="15">
      <c r="B610" s="244" t="s">
        <v>238</v>
      </c>
      <c r="C610" s="245" t="s">
        <v>598</v>
      </c>
      <c r="D610" s="223"/>
      <c r="F610" s="1"/>
      <c r="G610" s="1"/>
    </row>
    <row r="611" spans="2:7" s="6" customFormat="1" ht="15">
      <c r="B611" s="244" t="s">
        <v>246</v>
      </c>
      <c r="C611" s="245" t="s">
        <v>559</v>
      </c>
      <c r="D611" s="153"/>
      <c r="F611" s="1"/>
      <c r="G611" s="1"/>
    </row>
    <row r="612" spans="2:7" s="6" customFormat="1" ht="15">
      <c r="B612" s="244" t="s">
        <v>253</v>
      </c>
      <c r="C612" s="245" t="s">
        <v>599</v>
      </c>
      <c r="D612" s="153"/>
      <c r="F612" s="1"/>
      <c r="G612" s="1"/>
    </row>
    <row r="613" spans="2:7" s="6" customFormat="1" ht="17.25" customHeight="1">
      <c r="B613" s="244" t="s">
        <v>254</v>
      </c>
      <c r="C613" s="245" t="s">
        <v>600</v>
      </c>
      <c r="D613" s="226"/>
      <c r="F613" s="1"/>
      <c r="G613" s="1"/>
    </row>
    <row r="614" spans="2:7" s="6" customFormat="1" ht="15">
      <c r="B614" s="187"/>
      <c r="C614" s="229"/>
      <c r="D614" s="189"/>
      <c r="F614" s="1"/>
      <c r="G614" s="1"/>
    </row>
    <row r="615" spans="2:7" s="6" customFormat="1" ht="16.5" thickBot="1">
      <c r="B615" s="155"/>
      <c r="C615" s="156" t="s">
        <v>273</v>
      </c>
      <c r="D615" s="127">
        <f>D610+D611+D612+D613</f>
        <v>0</v>
      </c>
      <c r="F615" s="1"/>
      <c r="G615" s="1"/>
    </row>
    <row r="616" spans="2:7" s="6" customFormat="1" ht="16.5" thickTop="1">
      <c r="B616" s="159"/>
      <c r="C616" s="159"/>
      <c r="D616" s="158">
        <f>D591-D615</f>
        <v>0</v>
      </c>
      <c r="F616" s="1"/>
      <c r="G616" s="1"/>
    </row>
    <row r="617" spans="2:6" ht="33" customHeight="1">
      <c r="B617" s="337" t="s">
        <v>684</v>
      </c>
      <c r="C617" s="337"/>
      <c r="D617" s="337"/>
      <c r="E617" s="337"/>
      <c r="F617" s="337"/>
    </row>
    <row r="618" spans="2:4" s="6" customFormat="1" ht="15">
      <c r="B618" s="143" t="s">
        <v>265</v>
      </c>
      <c r="C618" s="144" t="s">
        <v>206</v>
      </c>
      <c r="D618" s="145" t="s">
        <v>233</v>
      </c>
    </row>
    <row r="619" spans="2:7" s="6" customFormat="1" ht="15">
      <c r="B619" s="203"/>
      <c r="C619" s="204"/>
      <c r="D619" s="148" t="s">
        <v>235</v>
      </c>
      <c r="F619" s="1"/>
      <c r="G619" s="1"/>
    </row>
    <row r="620" spans="2:7" s="6" customFormat="1" ht="15">
      <c r="B620" s="151"/>
      <c r="C620" s="181">
        <v>1</v>
      </c>
      <c r="D620" s="173">
        <v>2</v>
      </c>
      <c r="F620" s="1"/>
      <c r="G620" s="1"/>
    </row>
    <row r="621" spans="2:7" s="6" customFormat="1" ht="15">
      <c r="B621" s="151" t="s">
        <v>238</v>
      </c>
      <c r="C621" s="152" t="s">
        <v>658</v>
      </c>
      <c r="D621" s="153"/>
      <c r="F621" s="1"/>
      <c r="G621" s="1"/>
    </row>
    <row r="622" spans="2:7" s="6" customFormat="1" ht="15">
      <c r="B622" s="151" t="s">
        <v>246</v>
      </c>
      <c r="C622" s="152" t="s">
        <v>659</v>
      </c>
      <c r="D622" s="153"/>
      <c r="F622" s="1"/>
      <c r="G622" s="1"/>
    </row>
    <row r="623" spans="2:7" s="6" customFormat="1" ht="16.5" thickBot="1">
      <c r="B623" s="155"/>
      <c r="C623" s="156"/>
      <c r="D623" s="157"/>
      <c r="F623" s="1"/>
      <c r="G623" s="1"/>
    </row>
    <row r="624" spans="5:6" ht="16.5" thickTop="1">
      <c r="E624" s="6"/>
      <c r="F624" s="1"/>
    </row>
    <row r="625" spans="2:6" ht="15">
      <c r="B625" s="31" t="s">
        <v>685</v>
      </c>
      <c r="C625" s="31"/>
      <c r="D625" s="164"/>
      <c r="E625" s="1"/>
      <c r="F625" s="1"/>
    </row>
    <row r="626" spans="2:6" ht="15">
      <c r="B626" s="143" t="s">
        <v>265</v>
      </c>
      <c r="C626" s="117" t="s">
        <v>206</v>
      </c>
      <c r="D626" s="145" t="s">
        <v>233</v>
      </c>
      <c r="E626" s="1"/>
      <c r="F626" s="1"/>
    </row>
    <row r="627" spans="2:6" ht="15">
      <c r="B627" s="43"/>
      <c r="C627" s="194"/>
      <c r="D627" s="148" t="s">
        <v>235</v>
      </c>
      <c r="E627" s="1"/>
      <c r="F627" s="1"/>
    </row>
    <row r="628" spans="2:6" ht="15">
      <c r="B628" s="171"/>
      <c r="C628" s="83">
        <v>1</v>
      </c>
      <c r="D628" s="173">
        <v>2</v>
      </c>
      <c r="E628" s="1"/>
      <c r="F628" s="1"/>
    </row>
    <row r="629" spans="2:6" ht="15">
      <c r="B629" s="82" t="s">
        <v>260</v>
      </c>
      <c r="C629" s="208" t="s">
        <v>422</v>
      </c>
      <c r="D629" s="62">
        <f>D630</f>
        <v>0</v>
      </c>
      <c r="E629" s="1"/>
      <c r="F629" s="1"/>
    </row>
    <row r="630" spans="2:6" ht="15">
      <c r="B630" s="78" t="s">
        <v>256</v>
      </c>
      <c r="C630" s="216" t="s">
        <v>280</v>
      </c>
      <c r="D630" s="62"/>
      <c r="E630" s="1"/>
      <c r="F630" s="1"/>
    </row>
    <row r="631" spans="2:6" ht="15">
      <c r="B631" s="78"/>
      <c r="C631" s="208" t="s">
        <v>438</v>
      </c>
      <c r="D631" s="62"/>
      <c r="E631" s="1"/>
      <c r="F631" s="1"/>
    </row>
    <row r="632" spans="2:6" ht="15">
      <c r="B632" s="78"/>
      <c r="C632" s="208"/>
      <c r="D632" s="62"/>
      <c r="E632" s="1"/>
      <c r="F632" s="1"/>
    </row>
    <row r="633" spans="2:6" ht="15">
      <c r="B633" s="82" t="s">
        <v>262</v>
      </c>
      <c r="C633" s="114" t="s">
        <v>222</v>
      </c>
      <c r="D633" s="62">
        <f>D634+D639</f>
        <v>0</v>
      </c>
      <c r="E633" s="1"/>
      <c r="F633" s="1"/>
    </row>
    <row r="634" spans="2:6" ht="15">
      <c r="B634" s="90" t="s">
        <v>261</v>
      </c>
      <c r="C634" s="209" t="s">
        <v>263</v>
      </c>
      <c r="D634" s="62"/>
      <c r="E634" s="1"/>
      <c r="F634" s="1"/>
    </row>
    <row r="635" spans="2:6" ht="15">
      <c r="B635" s="75"/>
      <c r="C635" s="210" t="s">
        <v>275</v>
      </c>
      <c r="D635" s="62"/>
      <c r="E635" s="1"/>
      <c r="F635" s="1"/>
    </row>
    <row r="636" spans="2:6" ht="15">
      <c r="B636" s="78" t="s">
        <v>211</v>
      </c>
      <c r="C636" s="196" t="s">
        <v>566</v>
      </c>
      <c r="D636" s="62"/>
      <c r="E636" s="1"/>
      <c r="F636" s="1"/>
    </row>
    <row r="637" spans="2:6" ht="15">
      <c r="B637" s="78" t="s">
        <v>212</v>
      </c>
      <c r="C637" s="61" t="s">
        <v>609</v>
      </c>
      <c r="D637" s="62"/>
      <c r="E637" s="1"/>
      <c r="F637" s="1"/>
    </row>
    <row r="638" spans="2:6" ht="15">
      <c r="B638" s="78" t="s">
        <v>570</v>
      </c>
      <c r="C638" s="79" t="s">
        <v>611</v>
      </c>
      <c r="D638" s="62"/>
      <c r="E638" s="1"/>
      <c r="F638" s="1"/>
    </row>
    <row r="639" spans="2:6" ht="15">
      <c r="B639" s="90" t="s">
        <v>264</v>
      </c>
      <c r="C639" s="209" t="s">
        <v>485</v>
      </c>
      <c r="D639" s="62"/>
      <c r="E639" s="1"/>
      <c r="F639" s="1"/>
    </row>
    <row r="640" spans="2:6" ht="15">
      <c r="B640" s="197"/>
      <c r="C640" s="212"/>
      <c r="D640" s="62"/>
      <c r="E640" s="1"/>
      <c r="F640" s="1"/>
    </row>
    <row r="641" spans="2:6" ht="15">
      <c r="B641" s="82" t="s">
        <v>223</v>
      </c>
      <c r="C641" s="213" t="s">
        <v>432</v>
      </c>
      <c r="D641" s="62">
        <f>D642</f>
        <v>0</v>
      </c>
      <c r="E641" s="1"/>
      <c r="F641" s="1"/>
    </row>
    <row r="642" spans="2:6" ht="15">
      <c r="B642" s="90" t="s">
        <v>256</v>
      </c>
      <c r="C642" s="214" t="s">
        <v>458</v>
      </c>
      <c r="D642" s="62"/>
      <c r="E642" s="1"/>
      <c r="F642" s="1"/>
    </row>
    <row r="643" spans="2:6" ht="15">
      <c r="B643" s="197"/>
      <c r="C643" s="114"/>
      <c r="D643" s="199"/>
      <c r="E643" s="1"/>
      <c r="F643" s="1"/>
    </row>
    <row r="644" spans="2:6" ht="15">
      <c r="B644" s="82" t="s">
        <v>186</v>
      </c>
      <c r="C644" s="114" t="s">
        <v>453</v>
      </c>
      <c r="D644" s="62">
        <f>D629-D633+D641</f>
        <v>0</v>
      </c>
      <c r="E644" s="1"/>
      <c r="F644" s="1"/>
    </row>
    <row r="645" spans="2:6" ht="15">
      <c r="B645" s="82"/>
      <c r="C645" s="114"/>
      <c r="D645" s="199">
        <f>D644+D646</f>
        <v>0</v>
      </c>
      <c r="E645" s="1"/>
      <c r="F645" s="1"/>
    </row>
    <row r="646" spans="2:6" ht="16.5" thickBot="1">
      <c r="B646" s="176" t="s">
        <v>427</v>
      </c>
      <c r="C646" s="177" t="s">
        <v>449</v>
      </c>
      <c r="D646" s="178">
        <v>0</v>
      </c>
      <c r="E646" s="1"/>
      <c r="F646" s="1"/>
    </row>
    <row r="647" spans="2:6" ht="16.5" thickTop="1">
      <c r="B647" s="4"/>
      <c r="C647" s="200"/>
      <c r="D647" s="201"/>
      <c r="E647" s="1"/>
      <c r="F647" s="1"/>
    </row>
    <row r="648" spans="2:6" ht="15">
      <c r="B648" s="220" t="s">
        <v>779</v>
      </c>
      <c r="C648" s="11"/>
      <c r="E648" s="1"/>
      <c r="F648" s="1"/>
    </row>
    <row r="649" spans="2:7" s="6" customFormat="1" ht="15">
      <c r="B649" s="143" t="s">
        <v>265</v>
      </c>
      <c r="C649" s="234" t="s">
        <v>459</v>
      </c>
      <c r="D649" s="145" t="s">
        <v>233</v>
      </c>
      <c r="F649" s="1"/>
      <c r="G649" s="1"/>
    </row>
    <row r="650" spans="2:7" s="6" customFormat="1" ht="15">
      <c r="B650" s="203"/>
      <c r="C650" s="204"/>
      <c r="D650" s="148" t="s">
        <v>235</v>
      </c>
      <c r="F650" s="1"/>
      <c r="G650" s="1"/>
    </row>
    <row r="651" spans="2:7" s="6" customFormat="1" ht="15">
      <c r="B651" s="151"/>
      <c r="C651" s="181">
        <v>1</v>
      </c>
      <c r="D651" s="173">
        <v>2</v>
      </c>
      <c r="F651" s="1"/>
      <c r="G651" s="1"/>
    </row>
    <row r="652" spans="2:7" s="6" customFormat="1" ht="15">
      <c r="B652" s="244" t="s">
        <v>238</v>
      </c>
      <c r="C652" s="152" t="s">
        <v>522</v>
      </c>
      <c r="D652" s="246"/>
      <c r="F652" s="1"/>
      <c r="G652" s="1"/>
    </row>
    <row r="653" spans="2:7" s="6" customFormat="1" ht="15">
      <c r="B653" s="244" t="s">
        <v>246</v>
      </c>
      <c r="C653" s="152" t="s">
        <v>523</v>
      </c>
      <c r="D653" s="246"/>
      <c r="F653" s="1"/>
      <c r="G653" s="1"/>
    </row>
    <row r="654" spans="2:7" s="6" customFormat="1" ht="15">
      <c r="B654" s="244" t="s">
        <v>253</v>
      </c>
      <c r="C654" s="152" t="s">
        <v>524</v>
      </c>
      <c r="D654" s="246"/>
      <c r="F654" s="1"/>
      <c r="G654" s="1"/>
    </row>
    <row r="655" spans="2:7" s="6" customFormat="1" ht="15">
      <c r="B655" s="187"/>
      <c r="C655" s="229"/>
      <c r="D655" s="189"/>
      <c r="F655" s="1"/>
      <c r="G655" s="1"/>
    </row>
    <row r="656" spans="2:7" s="6" customFormat="1" ht="16.5" thickBot="1">
      <c r="B656" s="155"/>
      <c r="C656" s="156" t="s">
        <v>273</v>
      </c>
      <c r="D656" s="127">
        <f>D652+D653+D654</f>
        <v>0</v>
      </c>
      <c r="F656" s="1"/>
      <c r="G656" s="1"/>
    </row>
    <row r="657" spans="2:7" s="6" customFormat="1" ht="16.5" thickTop="1">
      <c r="B657" s="159"/>
      <c r="C657" s="159"/>
      <c r="D657" s="158">
        <f>D633-D656</f>
        <v>0</v>
      </c>
      <c r="F657" s="1"/>
      <c r="G657" s="1"/>
    </row>
    <row r="658" spans="2:6" ht="33" customHeight="1">
      <c r="B658" s="337" t="s">
        <v>686</v>
      </c>
      <c r="C658" s="337"/>
      <c r="D658" s="337"/>
      <c r="E658" s="337"/>
      <c r="F658" s="337"/>
    </row>
    <row r="659" spans="2:4" s="6" customFormat="1" ht="15">
      <c r="B659" s="143" t="s">
        <v>265</v>
      </c>
      <c r="C659" s="144" t="s">
        <v>206</v>
      </c>
      <c r="D659" s="145" t="s">
        <v>233</v>
      </c>
    </row>
    <row r="660" spans="2:4" s="6" customFormat="1" ht="15">
      <c r="B660" s="203"/>
      <c r="C660" s="204"/>
      <c r="D660" s="148" t="s">
        <v>235</v>
      </c>
    </row>
    <row r="661" spans="2:7" s="6" customFormat="1" ht="15">
      <c r="B661" s="151"/>
      <c r="C661" s="181">
        <v>1</v>
      </c>
      <c r="D661" s="173">
        <v>2</v>
      </c>
      <c r="F661" s="1"/>
      <c r="G661" s="1"/>
    </row>
    <row r="662" spans="2:7" s="6" customFormat="1" ht="15">
      <c r="B662" s="151" t="s">
        <v>238</v>
      </c>
      <c r="C662" s="152" t="s">
        <v>658</v>
      </c>
      <c r="D662" s="153"/>
      <c r="F662" s="1"/>
      <c r="G662" s="1"/>
    </row>
    <row r="663" spans="2:7" s="6" customFormat="1" ht="15">
      <c r="B663" s="151" t="s">
        <v>246</v>
      </c>
      <c r="C663" s="152" t="s">
        <v>659</v>
      </c>
      <c r="D663" s="153"/>
      <c r="F663" s="1"/>
      <c r="G663" s="1"/>
    </row>
    <row r="664" spans="2:7" s="6" customFormat="1" ht="16.5" thickBot="1">
      <c r="B664" s="155"/>
      <c r="C664" s="156"/>
      <c r="D664" s="157"/>
      <c r="F664" s="1"/>
      <c r="G664" s="1"/>
    </row>
    <row r="665" spans="2:4" s="6" customFormat="1" ht="16.5" thickTop="1">
      <c r="B665" s="159"/>
      <c r="C665" s="159"/>
      <c r="D665" s="160"/>
    </row>
    <row r="666" spans="2:6" s="6" customFormat="1" ht="57.75" customHeight="1">
      <c r="B666" s="338" t="s">
        <v>649</v>
      </c>
      <c r="C666" s="339"/>
      <c r="D666" s="339"/>
      <c r="E666" s="339"/>
      <c r="F666" s="339"/>
    </row>
    <row r="667" spans="2:4" s="6" customFormat="1" ht="15">
      <c r="B667" s="159"/>
      <c r="C667" s="159"/>
      <c r="D667" s="160"/>
    </row>
    <row r="668" spans="2:6" ht="15">
      <c r="B668" s="31" t="s">
        <v>687</v>
      </c>
      <c r="C668" s="31"/>
      <c r="D668" s="164"/>
      <c r="E668" s="1"/>
      <c r="F668" s="1"/>
    </row>
    <row r="669" spans="2:6" ht="15">
      <c r="B669" s="143" t="s">
        <v>265</v>
      </c>
      <c r="C669" s="117" t="s">
        <v>206</v>
      </c>
      <c r="D669" s="145" t="s">
        <v>233</v>
      </c>
      <c r="E669" s="1"/>
      <c r="F669" s="1"/>
    </row>
    <row r="670" spans="2:6" ht="15">
      <c r="B670" s="43"/>
      <c r="C670" s="194"/>
      <c r="D670" s="148" t="s">
        <v>235</v>
      </c>
      <c r="E670" s="1"/>
      <c r="F670" s="1"/>
    </row>
    <row r="671" spans="2:6" ht="15">
      <c r="B671" s="171"/>
      <c r="C671" s="83">
        <v>1</v>
      </c>
      <c r="D671" s="173">
        <v>2</v>
      </c>
      <c r="E671" s="1"/>
      <c r="F671" s="1"/>
    </row>
    <row r="672" spans="2:6" ht="15">
      <c r="B672" s="82" t="s">
        <v>260</v>
      </c>
      <c r="C672" s="208" t="s">
        <v>422</v>
      </c>
      <c r="D672" s="62">
        <f>D673</f>
        <v>0</v>
      </c>
      <c r="E672" s="1"/>
      <c r="F672" s="1"/>
    </row>
    <row r="673" spans="2:6" ht="15">
      <c r="B673" s="78" t="s">
        <v>256</v>
      </c>
      <c r="C673" s="216" t="s">
        <v>280</v>
      </c>
      <c r="D673" s="62"/>
      <c r="E673" s="1"/>
      <c r="F673" s="1"/>
    </row>
    <row r="674" spans="2:6" ht="15">
      <c r="B674" s="78"/>
      <c r="C674" s="208" t="s">
        <v>438</v>
      </c>
      <c r="D674" s="62"/>
      <c r="E674" s="1"/>
      <c r="F674" s="1"/>
    </row>
    <row r="675" spans="2:6" ht="15">
      <c r="B675" s="78"/>
      <c r="C675" s="208"/>
      <c r="D675" s="62"/>
      <c r="E675" s="1"/>
      <c r="F675" s="1"/>
    </row>
    <row r="676" spans="2:6" ht="15">
      <c r="B676" s="82" t="s">
        <v>262</v>
      </c>
      <c r="C676" s="114" t="s">
        <v>222</v>
      </c>
      <c r="D676" s="62">
        <f>D677+D684</f>
        <v>0</v>
      </c>
      <c r="E676" s="1"/>
      <c r="F676" s="1"/>
    </row>
    <row r="677" spans="2:6" ht="15">
      <c r="B677" s="90" t="s">
        <v>261</v>
      </c>
      <c r="C677" s="209" t="s">
        <v>263</v>
      </c>
      <c r="D677" s="62"/>
      <c r="E677" s="1"/>
      <c r="F677" s="1"/>
    </row>
    <row r="678" spans="2:6" ht="15">
      <c r="B678" s="75"/>
      <c r="C678" s="210" t="s">
        <v>275</v>
      </c>
      <c r="D678" s="62"/>
      <c r="E678" s="1"/>
      <c r="F678" s="1"/>
    </row>
    <row r="679" spans="2:6" ht="15">
      <c r="B679" s="78" t="s">
        <v>211</v>
      </c>
      <c r="C679" s="196" t="s">
        <v>566</v>
      </c>
      <c r="D679" s="62"/>
      <c r="E679" s="1"/>
      <c r="F679" s="1"/>
    </row>
    <row r="680" spans="2:6" ht="15">
      <c r="B680" s="78" t="s">
        <v>212</v>
      </c>
      <c r="C680" s="61" t="s">
        <v>609</v>
      </c>
      <c r="D680" s="62">
        <f>D681+D682</f>
        <v>0</v>
      </c>
      <c r="E680" s="1"/>
      <c r="F680" s="1"/>
    </row>
    <row r="681" spans="2:6" ht="15">
      <c r="B681" s="78" t="s">
        <v>570</v>
      </c>
      <c r="C681" s="79" t="s">
        <v>610</v>
      </c>
      <c r="D681" s="62"/>
      <c r="E681" s="1"/>
      <c r="F681" s="1"/>
    </row>
    <row r="682" spans="2:6" ht="15">
      <c r="B682" s="78" t="s">
        <v>571</v>
      </c>
      <c r="C682" s="79" t="s">
        <v>611</v>
      </c>
      <c r="D682" s="62"/>
      <c r="E682" s="1"/>
      <c r="F682" s="1"/>
    </row>
    <row r="683" spans="2:6" ht="15">
      <c r="B683" s="78" t="s">
        <v>213</v>
      </c>
      <c r="C683" s="218" t="s">
        <v>475</v>
      </c>
      <c r="D683" s="62"/>
      <c r="E683" s="1"/>
      <c r="F683" s="1"/>
    </row>
    <row r="684" spans="2:6" ht="15">
      <c r="B684" s="90" t="s">
        <v>264</v>
      </c>
      <c r="C684" s="209" t="s">
        <v>485</v>
      </c>
      <c r="D684" s="62"/>
      <c r="E684" s="1"/>
      <c r="F684" s="1"/>
    </row>
    <row r="685" spans="2:6" ht="15">
      <c r="B685" s="197"/>
      <c r="C685" s="212"/>
      <c r="D685" s="62"/>
      <c r="E685" s="1"/>
      <c r="F685" s="1"/>
    </row>
    <row r="686" spans="2:6" ht="15">
      <c r="B686" s="82" t="s">
        <v>223</v>
      </c>
      <c r="C686" s="213" t="s">
        <v>432</v>
      </c>
      <c r="D686" s="62">
        <f>D687+D688</f>
        <v>0</v>
      </c>
      <c r="E686" s="1"/>
      <c r="F686" s="1"/>
    </row>
    <row r="687" spans="2:6" ht="15">
      <c r="B687" s="90" t="s">
        <v>256</v>
      </c>
      <c r="C687" s="214" t="s">
        <v>458</v>
      </c>
      <c r="D687" s="62"/>
      <c r="E687" s="1"/>
      <c r="F687" s="1"/>
    </row>
    <row r="688" spans="2:6" ht="15">
      <c r="B688" s="231" t="s">
        <v>257</v>
      </c>
      <c r="C688" s="214" t="s">
        <v>450</v>
      </c>
      <c r="D688" s="62">
        <f>D689</f>
        <v>0</v>
      </c>
      <c r="E688" s="1"/>
      <c r="F688" s="1"/>
    </row>
    <row r="689" spans="2:6" ht="15">
      <c r="B689" s="232" t="s">
        <v>221</v>
      </c>
      <c r="C689" s="233" t="s">
        <v>451</v>
      </c>
      <c r="D689" s="62"/>
      <c r="E689" s="1"/>
      <c r="F689" s="1"/>
    </row>
    <row r="690" spans="2:6" ht="15">
      <c r="B690" s="197"/>
      <c r="C690" s="114"/>
      <c r="D690" s="199"/>
      <c r="E690" s="1"/>
      <c r="F690" s="1"/>
    </row>
    <row r="691" spans="2:6" ht="15">
      <c r="B691" s="82" t="s">
        <v>186</v>
      </c>
      <c r="C691" s="114" t="s">
        <v>453</v>
      </c>
      <c r="D691" s="62">
        <f>D672-D676+D686</f>
        <v>0</v>
      </c>
      <c r="E691" s="1"/>
      <c r="F691" s="1"/>
    </row>
    <row r="692" spans="2:6" ht="15">
      <c r="B692" s="82"/>
      <c r="C692" s="114"/>
      <c r="D692" s="199">
        <f>D691+D693</f>
        <v>0</v>
      </c>
      <c r="E692" s="1"/>
      <c r="F692" s="1"/>
    </row>
    <row r="693" spans="2:6" ht="16.5" thickBot="1">
      <c r="B693" s="176" t="s">
        <v>427</v>
      </c>
      <c r="C693" s="177" t="s">
        <v>449</v>
      </c>
      <c r="D693" s="178">
        <v>0</v>
      </c>
      <c r="E693" s="1"/>
      <c r="F693" s="1"/>
    </row>
    <row r="694" spans="2:6" ht="16.5" thickTop="1">
      <c r="B694" s="4"/>
      <c r="C694" s="200"/>
      <c r="D694" s="201"/>
      <c r="E694" s="1"/>
      <c r="F694" s="1"/>
    </row>
    <row r="695" spans="2:6" ht="15">
      <c r="B695" s="220" t="s">
        <v>779</v>
      </c>
      <c r="C695" s="11"/>
      <c r="E695" s="1"/>
      <c r="F695" s="1"/>
    </row>
    <row r="696" spans="2:4" s="6" customFormat="1" ht="15">
      <c r="B696" s="143" t="s">
        <v>265</v>
      </c>
      <c r="C696" s="234" t="s">
        <v>459</v>
      </c>
      <c r="D696" s="145" t="s">
        <v>233</v>
      </c>
    </row>
    <row r="697" spans="2:4" s="6" customFormat="1" ht="15">
      <c r="B697" s="203"/>
      <c r="C697" s="204"/>
      <c r="D697" s="148" t="s">
        <v>235</v>
      </c>
    </row>
    <row r="698" spans="2:4" s="6" customFormat="1" ht="15">
      <c r="B698" s="151"/>
      <c r="C698" s="181">
        <v>1</v>
      </c>
      <c r="D698" s="173">
        <v>2</v>
      </c>
    </row>
    <row r="699" spans="2:4" s="6" customFormat="1" ht="15">
      <c r="B699" s="247" t="s">
        <v>256</v>
      </c>
      <c r="C699" s="152" t="s">
        <v>493</v>
      </c>
      <c r="D699" s="223"/>
    </row>
    <row r="700" spans="2:4" s="6" customFormat="1" ht="15">
      <c r="B700" s="247" t="s">
        <v>257</v>
      </c>
      <c r="C700" s="152" t="s">
        <v>494</v>
      </c>
      <c r="D700" s="153"/>
    </row>
    <row r="701" spans="2:4" s="6" customFormat="1" ht="15">
      <c r="B701" s="247" t="s">
        <v>418</v>
      </c>
      <c r="C701" s="152" t="s">
        <v>495</v>
      </c>
      <c r="D701" s="153"/>
    </row>
    <row r="702" spans="2:4" s="6" customFormat="1" ht="15">
      <c r="B702" s="247" t="s">
        <v>496</v>
      </c>
      <c r="C702" s="152" t="s">
        <v>497</v>
      </c>
      <c r="D702" s="189"/>
    </row>
    <row r="703" spans="2:4" s="6" customFormat="1" ht="15">
      <c r="B703" s="247" t="s">
        <v>498</v>
      </c>
      <c r="C703" s="152" t="s">
        <v>499</v>
      </c>
      <c r="D703" s="226"/>
    </row>
    <row r="704" spans="2:4" s="6" customFormat="1" ht="15">
      <c r="B704" s="247" t="s">
        <v>500</v>
      </c>
      <c r="C704" s="152" t="s">
        <v>547</v>
      </c>
      <c r="D704" s="226"/>
    </row>
    <row r="705" spans="2:4" s="6" customFormat="1" ht="15">
      <c r="B705" s="247" t="s">
        <v>501</v>
      </c>
      <c r="C705" s="152" t="s">
        <v>560</v>
      </c>
      <c r="D705" s="226"/>
    </row>
    <row r="706" spans="2:4" s="6" customFormat="1" ht="15">
      <c r="B706" s="247" t="s">
        <v>502</v>
      </c>
      <c r="C706" s="152" t="s">
        <v>503</v>
      </c>
      <c r="D706" s="226"/>
    </row>
    <row r="707" spans="2:4" s="6" customFormat="1" ht="15">
      <c r="B707" s="187"/>
      <c r="C707" s="229"/>
      <c r="D707" s="189"/>
    </row>
    <row r="708" spans="2:4" s="6" customFormat="1" ht="16.5" thickBot="1">
      <c r="B708" s="155"/>
      <c r="C708" s="156" t="s">
        <v>273</v>
      </c>
      <c r="D708" s="127">
        <f>SUM(D699:D706)</f>
        <v>0</v>
      </c>
    </row>
    <row r="709" spans="2:4" s="6" customFormat="1" ht="16.5" thickTop="1">
      <c r="B709" s="159"/>
      <c r="C709" s="159"/>
      <c r="D709" s="158">
        <f>D676-D708</f>
        <v>0</v>
      </c>
    </row>
    <row r="710" spans="2:6" ht="34.5" customHeight="1">
      <c r="B710" s="337" t="s">
        <v>688</v>
      </c>
      <c r="C710" s="337"/>
      <c r="D710" s="337"/>
      <c r="E710" s="337"/>
      <c r="F710" s="337"/>
    </row>
    <row r="711" spans="2:4" s="6" customFormat="1" ht="15">
      <c r="B711" s="143" t="s">
        <v>265</v>
      </c>
      <c r="C711" s="144" t="s">
        <v>206</v>
      </c>
      <c r="D711" s="145" t="s">
        <v>233</v>
      </c>
    </row>
    <row r="712" spans="2:4" s="6" customFormat="1" ht="15">
      <c r="B712" s="203"/>
      <c r="C712" s="204"/>
      <c r="D712" s="148" t="s">
        <v>235</v>
      </c>
    </row>
    <row r="713" spans="2:4" s="6" customFormat="1" ht="15">
      <c r="B713" s="151"/>
      <c r="C713" s="181">
        <v>1</v>
      </c>
      <c r="D713" s="173">
        <v>2</v>
      </c>
    </row>
    <row r="714" spans="2:4" s="6" customFormat="1" ht="15">
      <c r="B714" s="151" t="s">
        <v>238</v>
      </c>
      <c r="C714" s="152" t="s">
        <v>658</v>
      </c>
      <c r="D714" s="153"/>
    </row>
    <row r="715" spans="2:4" s="6" customFormat="1" ht="15">
      <c r="B715" s="151" t="s">
        <v>246</v>
      </c>
      <c r="C715" s="152" t="s">
        <v>659</v>
      </c>
      <c r="D715" s="153"/>
    </row>
    <row r="716" spans="2:4" s="6" customFormat="1" ht="16.5" thickBot="1">
      <c r="B716" s="155"/>
      <c r="C716" s="156"/>
      <c r="D716" s="157"/>
    </row>
    <row r="717" spans="2:4" s="6" customFormat="1" ht="16.5" thickTop="1">
      <c r="B717" s="159"/>
      <c r="C717" s="159"/>
      <c r="D717" s="160"/>
    </row>
    <row r="718" spans="2:11" ht="15">
      <c r="B718" s="31" t="s">
        <v>689</v>
      </c>
      <c r="C718" s="31"/>
      <c r="D718" s="164"/>
      <c r="E718" s="1"/>
      <c r="F718" s="1"/>
      <c r="G718" s="6"/>
      <c r="H718" s="6"/>
      <c r="I718" s="6"/>
      <c r="J718" s="6"/>
      <c r="K718" s="6"/>
    </row>
    <row r="719" spans="2:11" ht="15">
      <c r="B719" s="143" t="s">
        <v>265</v>
      </c>
      <c r="C719" s="117" t="s">
        <v>206</v>
      </c>
      <c r="D719" s="145" t="s">
        <v>233</v>
      </c>
      <c r="E719" s="1"/>
      <c r="F719" s="1"/>
      <c r="G719" s="6"/>
      <c r="H719" s="6"/>
      <c r="I719" s="6"/>
      <c r="J719" s="6"/>
      <c r="K719" s="6"/>
    </row>
    <row r="720" spans="2:11" ht="15">
      <c r="B720" s="43"/>
      <c r="C720" s="194"/>
      <c r="D720" s="148" t="s">
        <v>235</v>
      </c>
      <c r="E720" s="1"/>
      <c r="F720" s="1"/>
      <c r="G720" s="6"/>
      <c r="H720" s="6"/>
      <c r="I720" s="6"/>
      <c r="J720" s="6"/>
      <c r="K720" s="6"/>
    </row>
    <row r="721" spans="2:11" ht="15">
      <c r="B721" s="171"/>
      <c r="C721" s="83">
        <v>1</v>
      </c>
      <c r="D721" s="173">
        <v>2</v>
      </c>
      <c r="E721" s="1"/>
      <c r="F721" s="1"/>
      <c r="G721" s="6"/>
      <c r="H721" s="6"/>
      <c r="I721" s="6"/>
      <c r="J721" s="6"/>
      <c r="K721" s="6"/>
    </row>
    <row r="722" spans="2:11" ht="15">
      <c r="B722" s="82" t="s">
        <v>260</v>
      </c>
      <c r="C722" s="208" t="s">
        <v>422</v>
      </c>
      <c r="D722" s="62">
        <f>D723</f>
        <v>0</v>
      </c>
      <c r="E722" s="1"/>
      <c r="F722" s="1"/>
      <c r="G722" s="6"/>
      <c r="H722" s="6"/>
      <c r="I722" s="6"/>
      <c r="J722" s="6"/>
      <c r="K722" s="6"/>
    </row>
    <row r="723" spans="2:11" ht="15">
      <c r="B723" s="78" t="s">
        <v>256</v>
      </c>
      <c r="C723" s="216" t="s">
        <v>280</v>
      </c>
      <c r="D723" s="62"/>
      <c r="E723" s="1"/>
      <c r="F723" s="1"/>
      <c r="G723" s="6"/>
      <c r="H723" s="6"/>
      <c r="I723" s="6"/>
      <c r="J723" s="6"/>
      <c r="K723" s="6"/>
    </row>
    <row r="724" spans="2:11" ht="15">
      <c r="B724" s="78"/>
      <c r="C724" s="208" t="s">
        <v>438</v>
      </c>
      <c r="D724" s="62"/>
      <c r="E724" s="1"/>
      <c r="F724" s="1"/>
      <c r="G724" s="6"/>
      <c r="H724" s="6"/>
      <c r="I724" s="6"/>
      <c r="J724" s="6"/>
      <c r="K724" s="6"/>
    </row>
    <row r="725" spans="2:11" ht="15">
      <c r="B725" s="78"/>
      <c r="C725" s="208"/>
      <c r="D725" s="62"/>
      <c r="E725" s="1"/>
      <c r="F725" s="1"/>
      <c r="G725" s="6"/>
      <c r="H725" s="6"/>
      <c r="I725" s="6"/>
      <c r="J725" s="6"/>
      <c r="K725" s="6"/>
    </row>
    <row r="726" spans="2:11" ht="15">
      <c r="B726" s="82" t="s">
        <v>262</v>
      </c>
      <c r="C726" s="114" t="s">
        <v>222</v>
      </c>
      <c r="D726" s="62">
        <f>D727+D733</f>
        <v>0</v>
      </c>
      <c r="E726" s="1"/>
      <c r="F726" s="1"/>
      <c r="G726" s="6"/>
      <c r="H726" s="6"/>
      <c r="I726" s="6"/>
      <c r="J726" s="6"/>
      <c r="K726" s="6"/>
    </row>
    <row r="727" spans="2:11" ht="15">
      <c r="B727" s="90" t="s">
        <v>261</v>
      </c>
      <c r="C727" s="209" t="s">
        <v>263</v>
      </c>
      <c r="D727" s="62"/>
      <c r="E727" s="1"/>
      <c r="F727" s="1"/>
      <c r="G727" s="6"/>
      <c r="H727" s="6"/>
      <c r="I727" s="6"/>
      <c r="J727" s="6"/>
      <c r="K727" s="6"/>
    </row>
    <row r="728" spans="2:11" ht="15">
      <c r="B728" s="75"/>
      <c r="C728" s="210" t="s">
        <v>275</v>
      </c>
      <c r="D728" s="62"/>
      <c r="E728" s="1"/>
      <c r="F728" s="1"/>
      <c r="G728" s="6"/>
      <c r="H728" s="6"/>
      <c r="I728" s="6"/>
      <c r="J728" s="6"/>
      <c r="K728" s="6"/>
    </row>
    <row r="729" spans="2:11" ht="15">
      <c r="B729" s="78" t="s">
        <v>211</v>
      </c>
      <c r="C729" s="196" t="s">
        <v>566</v>
      </c>
      <c r="D729" s="62"/>
      <c r="E729" s="1"/>
      <c r="F729" s="1"/>
      <c r="G729" s="6"/>
      <c r="H729" s="6"/>
      <c r="I729" s="6"/>
      <c r="J729" s="6"/>
      <c r="K729" s="6"/>
    </row>
    <row r="730" spans="2:11" ht="15">
      <c r="B730" s="78" t="s">
        <v>212</v>
      </c>
      <c r="C730" s="61" t="s">
        <v>609</v>
      </c>
      <c r="D730" s="62"/>
      <c r="E730" s="1"/>
      <c r="F730" s="1"/>
      <c r="G730" s="6"/>
      <c r="H730" s="6"/>
      <c r="I730" s="6"/>
      <c r="J730" s="6"/>
      <c r="K730" s="6"/>
    </row>
    <row r="731" spans="2:11" ht="15">
      <c r="B731" s="78" t="s">
        <v>570</v>
      </c>
      <c r="C731" s="79" t="s">
        <v>610</v>
      </c>
      <c r="D731" s="62"/>
      <c r="E731" s="1"/>
      <c r="F731" s="1"/>
      <c r="G731" s="6"/>
      <c r="H731" s="6"/>
      <c r="I731" s="6"/>
      <c r="J731" s="6"/>
      <c r="K731" s="6"/>
    </row>
    <row r="732" spans="2:11" ht="15">
      <c r="B732" s="78" t="s">
        <v>213</v>
      </c>
      <c r="C732" s="218" t="s">
        <v>475</v>
      </c>
      <c r="D732" s="62"/>
      <c r="E732" s="1"/>
      <c r="F732" s="1"/>
      <c r="G732" s="6"/>
      <c r="H732" s="6"/>
      <c r="I732" s="6"/>
      <c r="J732" s="6"/>
      <c r="K732" s="6"/>
    </row>
    <row r="733" spans="2:11" ht="15">
      <c r="B733" s="90" t="s">
        <v>264</v>
      </c>
      <c r="C733" s="209" t="s">
        <v>485</v>
      </c>
      <c r="D733" s="62"/>
      <c r="E733" s="1"/>
      <c r="F733" s="1"/>
      <c r="G733" s="6"/>
      <c r="H733" s="6"/>
      <c r="I733" s="6"/>
      <c r="J733" s="6"/>
      <c r="K733" s="6"/>
    </row>
    <row r="734" spans="2:11" ht="15">
      <c r="B734" s="197"/>
      <c r="C734" s="212"/>
      <c r="D734" s="62"/>
      <c r="E734" s="1"/>
      <c r="F734" s="1"/>
      <c r="G734" s="6"/>
      <c r="H734" s="6"/>
      <c r="I734" s="6"/>
      <c r="J734" s="6"/>
      <c r="K734" s="6"/>
    </row>
    <row r="735" spans="2:11" ht="15">
      <c r="B735" s="82" t="s">
        <v>223</v>
      </c>
      <c r="C735" s="213" t="s">
        <v>432</v>
      </c>
      <c r="D735" s="62">
        <f>D736+D737</f>
        <v>0</v>
      </c>
      <c r="E735" s="1"/>
      <c r="F735" s="1"/>
      <c r="G735" s="6"/>
      <c r="H735" s="6"/>
      <c r="I735" s="6"/>
      <c r="J735" s="6"/>
      <c r="K735" s="6"/>
    </row>
    <row r="736" spans="2:11" ht="15">
      <c r="B736" s="90" t="s">
        <v>256</v>
      </c>
      <c r="C736" s="214" t="s">
        <v>458</v>
      </c>
      <c r="D736" s="62"/>
      <c r="E736" s="1"/>
      <c r="F736" s="1"/>
      <c r="G736" s="6"/>
      <c r="H736" s="6"/>
      <c r="I736" s="6"/>
      <c r="J736" s="6"/>
      <c r="K736" s="6"/>
    </row>
    <row r="737" spans="2:11" ht="15">
      <c r="B737" s="231" t="s">
        <v>257</v>
      </c>
      <c r="C737" s="214" t="s">
        <v>450</v>
      </c>
      <c r="D737" s="62">
        <f>D738</f>
        <v>0</v>
      </c>
      <c r="E737" s="1"/>
      <c r="F737" s="1"/>
      <c r="G737" s="6"/>
      <c r="H737" s="6"/>
      <c r="I737" s="6"/>
      <c r="J737" s="6"/>
      <c r="K737" s="6"/>
    </row>
    <row r="738" spans="2:11" ht="15">
      <c r="B738" s="232" t="s">
        <v>221</v>
      </c>
      <c r="C738" s="233" t="s">
        <v>452</v>
      </c>
      <c r="D738" s="62"/>
      <c r="E738" s="1"/>
      <c r="F738" s="1"/>
      <c r="G738" s="6"/>
      <c r="H738" s="6"/>
      <c r="I738" s="6"/>
      <c r="J738" s="6"/>
      <c r="K738" s="6"/>
    </row>
    <row r="739" spans="2:11" ht="15">
      <c r="B739" s="197"/>
      <c r="C739" s="114"/>
      <c r="D739" s="199"/>
      <c r="E739" s="1"/>
      <c r="F739" s="1"/>
      <c r="G739" s="6"/>
      <c r="H739" s="6"/>
      <c r="I739" s="6"/>
      <c r="J739" s="6"/>
      <c r="K739" s="6"/>
    </row>
    <row r="740" spans="2:11" ht="15">
      <c r="B740" s="82" t="s">
        <v>186</v>
      </c>
      <c r="C740" s="114" t="s">
        <v>453</v>
      </c>
      <c r="D740" s="62">
        <f>D722-D726+D735</f>
        <v>0</v>
      </c>
      <c r="E740" s="1"/>
      <c r="F740" s="1"/>
      <c r="G740" s="6"/>
      <c r="H740" s="6"/>
      <c r="I740" s="6"/>
      <c r="J740" s="6"/>
      <c r="K740" s="6"/>
    </row>
    <row r="741" spans="2:11" ht="15">
      <c r="B741" s="82"/>
      <c r="C741" s="114"/>
      <c r="D741" s="199">
        <f>D740+D742</f>
        <v>0</v>
      </c>
      <c r="E741" s="1"/>
      <c r="F741" s="1"/>
      <c r="G741" s="6"/>
      <c r="H741" s="6"/>
      <c r="I741" s="6"/>
      <c r="J741" s="6"/>
      <c r="K741" s="6"/>
    </row>
    <row r="742" spans="2:11" ht="16.5" thickBot="1">
      <c r="B742" s="176" t="s">
        <v>427</v>
      </c>
      <c r="C742" s="177" t="s">
        <v>449</v>
      </c>
      <c r="D742" s="178"/>
      <c r="E742" s="1"/>
      <c r="F742" s="1"/>
      <c r="G742" s="6"/>
      <c r="H742" s="6"/>
      <c r="I742" s="6"/>
      <c r="J742" s="6"/>
      <c r="K742" s="6"/>
    </row>
    <row r="743" spans="2:11" ht="16.5" thickTop="1">
      <c r="B743" s="4"/>
      <c r="C743" s="200"/>
      <c r="D743" s="201"/>
      <c r="E743" s="1"/>
      <c r="F743" s="1"/>
      <c r="G743" s="6"/>
      <c r="H743" s="6"/>
      <c r="I743" s="6"/>
      <c r="J743" s="6"/>
      <c r="K743" s="6"/>
    </row>
    <row r="744" spans="2:11" ht="15">
      <c r="B744" s="220" t="s">
        <v>779</v>
      </c>
      <c r="C744" s="11"/>
      <c r="E744" s="1"/>
      <c r="F744" s="1"/>
      <c r="G744" s="6"/>
      <c r="H744" s="6"/>
      <c r="I744" s="6"/>
      <c r="J744" s="6"/>
      <c r="K744" s="6"/>
    </row>
    <row r="745" spans="2:6" s="6" customFormat="1" ht="15">
      <c r="B745" s="143" t="s">
        <v>265</v>
      </c>
      <c r="C745" s="234" t="s">
        <v>459</v>
      </c>
      <c r="D745" s="145" t="s">
        <v>233</v>
      </c>
      <c r="F745" s="1"/>
    </row>
    <row r="746" spans="2:6" s="6" customFormat="1" ht="15">
      <c r="B746" s="203"/>
      <c r="C746" s="204"/>
      <c r="D746" s="148" t="s">
        <v>235</v>
      </c>
      <c r="F746" s="1"/>
    </row>
    <row r="747" spans="2:6" s="6" customFormat="1" ht="15">
      <c r="B747" s="151"/>
      <c r="C747" s="181">
        <v>1</v>
      </c>
      <c r="D747" s="173">
        <v>2</v>
      </c>
      <c r="F747" s="1"/>
    </row>
    <row r="748" spans="2:6" s="6" customFormat="1" ht="15">
      <c r="B748" s="244" t="s">
        <v>238</v>
      </c>
      <c r="C748" s="245" t="s">
        <v>508</v>
      </c>
      <c r="D748" s="223"/>
      <c r="F748" s="1"/>
    </row>
    <row r="749" spans="2:6" s="6" customFormat="1" ht="15">
      <c r="B749" s="244" t="s">
        <v>246</v>
      </c>
      <c r="C749" s="245" t="s">
        <v>525</v>
      </c>
      <c r="D749" s="153"/>
      <c r="F749" s="1"/>
    </row>
    <row r="750" spans="2:6" s="6" customFormat="1" ht="15">
      <c r="B750" s="244" t="s">
        <v>253</v>
      </c>
      <c r="C750" s="245" t="s">
        <v>509</v>
      </c>
      <c r="D750" s="153"/>
      <c r="F750" s="1"/>
    </row>
    <row r="751" spans="2:6" s="6" customFormat="1" ht="15">
      <c r="B751" s="244" t="s">
        <v>254</v>
      </c>
      <c r="C751" s="245" t="s">
        <v>503</v>
      </c>
      <c r="D751" s="226"/>
      <c r="F751" s="1"/>
    </row>
    <row r="752" spans="2:6" s="6" customFormat="1" ht="15">
      <c r="B752" s="187"/>
      <c r="C752" s="229"/>
      <c r="D752" s="189"/>
      <c r="F752" s="1"/>
    </row>
    <row r="753" spans="2:6" s="6" customFormat="1" ht="16.5" thickBot="1">
      <c r="B753" s="155"/>
      <c r="C753" s="156" t="s">
        <v>273</v>
      </c>
      <c r="D753" s="127">
        <f>D748+D749+D750+D751</f>
        <v>0</v>
      </c>
      <c r="F753" s="1"/>
    </row>
    <row r="754" spans="2:6" s="6" customFormat="1" ht="16.5" thickTop="1">
      <c r="B754" s="159"/>
      <c r="C754" s="159"/>
      <c r="D754" s="158">
        <f>D726-D753</f>
        <v>0</v>
      </c>
      <c r="F754" s="1"/>
    </row>
    <row r="755" spans="2:11" ht="33" customHeight="1">
      <c r="B755" s="337" t="s">
        <v>690</v>
      </c>
      <c r="C755" s="337"/>
      <c r="D755" s="337"/>
      <c r="E755" s="337"/>
      <c r="F755" s="337"/>
      <c r="G755" s="6"/>
      <c r="H755" s="6"/>
      <c r="I755" s="6"/>
      <c r="J755" s="6"/>
      <c r="K755" s="6"/>
    </row>
    <row r="756" spans="2:4" s="6" customFormat="1" ht="15">
      <c r="B756" s="143" t="s">
        <v>265</v>
      </c>
      <c r="C756" s="144" t="s">
        <v>206</v>
      </c>
      <c r="D756" s="145" t="s">
        <v>233</v>
      </c>
    </row>
    <row r="757" spans="2:4" s="6" customFormat="1" ht="15.75" customHeight="1">
      <c r="B757" s="203"/>
      <c r="C757" s="204"/>
      <c r="D757" s="148" t="s">
        <v>235</v>
      </c>
    </row>
    <row r="758" spans="2:4" s="6" customFormat="1" ht="15">
      <c r="B758" s="151"/>
      <c r="C758" s="181">
        <v>1</v>
      </c>
      <c r="D758" s="173">
        <v>2</v>
      </c>
    </row>
    <row r="759" spans="2:4" s="6" customFormat="1" ht="15">
      <c r="B759" s="151" t="s">
        <v>238</v>
      </c>
      <c r="C759" s="152" t="s">
        <v>658</v>
      </c>
      <c r="D759" s="153"/>
    </row>
    <row r="760" spans="2:4" s="6" customFormat="1" ht="15">
      <c r="B760" s="151" t="s">
        <v>246</v>
      </c>
      <c r="C760" s="152" t="s">
        <v>659</v>
      </c>
      <c r="D760" s="153"/>
    </row>
    <row r="761" spans="2:4" s="6" customFormat="1" ht="16.5" thickBot="1">
      <c r="B761" s="155"/>
      <c r="C761" s="156"/>
      <c r="D761" s="157"/>
    </row>
    <row r="762" spans="5:11" ht="16.5" thickTop="1">
      <c r="E762" s="1"/>
      <c r="F762" s="1"/>
      <c r="G762" s="6"/>
      <c r="H762" s="6"/>
      <c r="I762" s="6"/>
      <c r="J762" s="6"/>
      <c r="K762" s="6"/>
    </row>
    <row r="763" spans="2:11" ht="51" customHeight="1">
      <c r="B763" s="338" t="s">
        <v>691</v>
      </c>
      <c r="C763" s="338"/>
      <c r="D763" s="338"/>
      <c r="E763" s="338"/>
      <c r="F763" s="338"/>
      <c r="G763" s="338" t="s">
        <v>429</v>
      </c>
      <c r="H763" s="6"/>
      <c r="I763" s="6"/>
      <c r="J763" s="6"/>
      <c r="K763" s="6"/>
    </row>
    <row r="764" spans="2:11" ht="35.25" customHeight="1">
      <c r="B764" s="338" t="s">
        <v>784</v>
      </c>
      <c r="C764" s="338"/>
      <c r="D764" s="338"/>
      <c r="E764" s="338"/>
      <c r="F764" s="338"/>
      <c r="G764" s="338"/>
      <c r="H764" s="6"/>
      <c r="I764" s="6"/>
      <c r="J764" s="6"/>
      <c r="K764" s="6"/>
    </row>
    <row r="765" spans="5:11" ht="15">
      <c r="E765" s="1"/>
      <c r="F765" s="1"/>
      <c r="G765" s="6"/>
      <c r="H765" s="6"/>
      <c r="I765" s="6"/>
      <c r="J765" s="6"/>
      <c r="K765" s="6"/>
    </row>
    <row r="766" spans="2:11" ht="15">
      <c r="B766" s="31" t="s">
        <v>692</v>
      </c>
      <c r="C766" s="31"/>
      <c r="D766" s="164"/>
      <c r="E766" s="1"/>
      <c r="F766" s="1"/>
      <c r="G766" s="6"/>
      <c r="H766" s="6"/>
      <c r="I766" s="6"/>
      <c r="J766" s="6"/>
      <c r="K766" s="6"/>
    </row>
    <row r="767" spans="2:11" ht="15">
      <c r="B767" s="143" t="s">
        <v>265</v>
      </c>
      <c r="C767" s="117" t="s">
        <v>206</v>
      </c>
      <c r="D767" s="167" t="s">
        <v>233</v>
      </c>
      <c r="E767" s="1"/>
      <c r="F767" s="1"/>
      <c r="G767" s="6"/>
      <c r="H767" s="6"/>
      <c r="I767" s="6"/>
      <c r="J767" s="6"/>
      <c r="K767" s="6"/>
    </row>
    <row r="768" spans="2:11" ht="15">
      <c r="B768" s="43"/>
      <c r="C768" s="194"/>
      <c r="D768" s="170" t="s">
        <v>235</v>
      </c>
      <c r="E768" s="1"/>
      <c r="F768" s="1"/>
      <c r="G768" s="6"/>
      <c r="H768" s="6"/>
      <c r="I768" s="6"/>
      <c r="J768" s="6"/>
      <c r="K768" s="6"/>
    </row>
    <row r="769" spans="2:11" ht="15">
      <c r="B769" s="171"/>
      <c r="C769" s="83">
        <v>1</v>
      </c>
      <c r="D769" s="170" t="s">
        <v>236</v>
      </c>
      <c r="E769" s="1"/>
      <c r="F769" s="1"/>
      <c r="G769" s="6"/>
      <c r="H769" s="6"/>
      <c r="I769" s="6"/>
      <c r="J769" s="6"/>
      <c r="K769" s="6"/>
    </row>
    <row r="770" spans="2:11" ht="15">
      <c r="B770" s="82" t="s">
        <v>260</v>
      </c>
      <c r="C770" s="208" t="s">
        <v>422</v>
      </c>
      <c r="D770" s="62">
        <f>D771</f>
        <v>0</v>
      </c>
      <c r="E770" s="1"/>
      <c r="F770" s="1"/>
      <c r="G770" s="6"/>
      <c r="H770" s="6"/>
      <c r="I770" s="6"/>
      <c r="J770" s="6"/>
      <c r="K770" s="6"/>
    </row>
    <row r="771" spans="2:11" ht="15">
      <c r="B771" s="78" t="s">
        <v>256</v>
      </c>
      <c r="C771" s="216" t="s">
        <v>280</v>
      </c>
      <c r="D771" s="62"/>
      <c r="E771" s="1"/>
      <c r="F771" s="1"/>
      <c r="G771" s="6"/>
      <c r="H771" s="6"/>
      <c r="I771" s="6"/>
      <c r="J771" s="6"/>
      <c r="K771" s="6"/>
    </row>
    <row r="772" spans="2:11" ht="15">
      <c r="B772" s="78"/>
      <c r="C772" s="208" t="s">
        <v>438</v>
      </c>
      <c r="D772" s="62"/>
      <c r="E772" s="1"/>
      <c r="F772" s="1"/>
      <c r="G772" s="6"/>
      <c r="H772" s="6"/>
      <c r="I772" s="6"/>
      <c r="J772" s="6"/>
      <c r="K772" s="6"/>
    </row>
    <row r="773" spans="2:6" ht="15">
      <c r="B773" s="82"/>
      <c r="C773" s="114"/>
      <c r="D773" s="62"/>
      <c r="E773" s="1"/>
      <c r="F773" s="1"/>
    </row>
    <row r="774" spans="2:6" ht="15">
      <c r="B774" s="82" t="s">
        <v>262</v>
      </c>
      <c r="C774" s="114" t="s">
        <v>222</v>
      </c>
      <c r="D774" s="62">
        <f>D775+D781+D782</f>
        <v>0</v>
      </c>
      <c r="E774" s="1"/>
      <c r="F774" s="1"/>
    </row>
    <row r="775" spans="2:6" ht="15">
      <c r="B775" s="90" t="s">
        <v>261</v>
      </c>
      <c r="C775" s="209" t="s">
        <v>263</v>
      </c>
      <c r="D775" s="62"/>
      <c r="E775" s="1"/>
      <c r="F775" s="1"/>
    </row>
    <row r="776" spans="2:6" ht="15">
      <c r="B776" s="90"/>
      <c r="C776" s="210" t="s">
        <v>275</v>
      </c>
      <c r="D776" s="62"/>
      <c r="E776" s="1"/>
      <c r="F776" s="1"/>
    </row>
    <row r="777" spans="2:6" ht="15">
      <c r="B777" s="90" t="s">
        <v>211</v>
      </c>
      <c r="C777" s="196" t="s">
        <v>566</v>
      </c>
      <c r="D777" s="62"/>
      <c r="E777" s="1"/>
      <c r="F777" s="1"/>
    </row>
    <row r="778" spans="2:6" ht="15">
      <c r="B778" s="90"/>
      <c r="C778" s="209" t="s">
        <v>569</v>
      </c>
      <c r="D778" s="62"/>
      <c r="E778" s="1"/>
      <c r="F778" s="1"/>
    </row>
    <row r="779" spans="2:6" ht="15">
      <c r="B779" s="90" t="s">
        <v>212</v>
      </c>
      <c r="C779" s="61" t="s">
        <v>609</v>
      </c>
      <c r="D779" s="62"/>
      <c r="E779" s="1"/>
      <c r="F779" s="1"/>
    </row>
    <row r="780" spans="2:6" ht="15">
      <c r="B780" s="90" t="s">
        <v>570</v>
      </c>
      <c r="C780" s="79" t="s">
        <v>610</v>
      </c>
      <c r="D780" s="62"/>
      <c r="E780" s="1"/>
      <c r="F780" s="1"/>
    </row>
    <row r="781" spans="2:6" ht="15">
      <c r="B781" s="90" t="s">
        <v>257</v>
      </c>
      <c r="C781" s="209" t="s">
        <v>485</v>
      </c>
      <c r="D781" s="62"/>
      <c r="E781" s="1"/>
      <c r="F781" s="1"/>
    </row>
    <row r="782" spans="2:6" ht="15">
      <c r="B782" s="90" t="s">
        <v>418</v>
      </c>
      <c r="C782" s="209" t="s">
        <v>584</v>
      </c>
      <c r="D782" s="62"/>
      <c r="E782" s="1"/>
      <c r="F782" s="1"/>
    </row>
    <row r="783" spans="2:6" ht="15">
      <c r="B783" s="197"/>
      <c r="C783" s="212"/>
      <c r="D783" s="62"/>
      <c r="E783" s="1"/>
      <c r="F783" s="1"/>
    </row>
    <row r="784" spans="2:6" ht="15">
      <c r="B784" s="82" t="s">
        <v>223</v>
      </c>
      <c r="C784" s="213" t="s">
        <v>432</v>
      </c>
      <c r="D784" s="62">
        <f>SUM(D785:D786,D788)</f>
        <v>0</v>
      </c>
      <c r="E784" s="1"/>
      <c r="F784" s="1"/>
    </row>
    <row r="785" spans="2:6" ht="15">
      <c r="B785" s="90" t="s">
        <v>256</v>
      </c>
      <c r="C785" s="214" t="s">
        <v>458</v>
      </c>
      <c r="D785" s="62"/>
      <c r="E785" s="1"/>
      <c r="F785" s="1"/>
    </row>
    <row r="786" spans="2:6" ht="15">
      <c r="B786" s="90" t="s">
        <v>572</v>
      </c>
      <c r="C786" s="214" t="s">
        <v>450</v>
      </c>
      <c r="D786" s="62"/>
      <c r="E786" s="1"/>
      <c r="F786" s="1"/>
    </row>
    <row r="787" spans="2:6" ht="15">
      <c r="B787" s="90" t="s">
        <v>221</v>
      </c>
      <c r="C787" s="233" t="s">
        <v>452</v>
      </c>
      <c r="D787" s="62"/>
      <c r="E787" s="1"/>
      <c r="F787" s="1"/>
    </row>
    <row r="788" spans="2:6" ht="15">
      <c r="B788" s="90" t="s">
        <v>418</v>
      </c>
      <c r="C788" s="214" t="s">
        <v>554</v>
      </c>
      <c r="D788" s="62"/>
      <c r="E788" s="1"/>
      <c r="F788" s="1"/>
    </row>
    <row r="789" spans="2:6" ht="15">
      <c r="B789" s="90" t="s">
        <v>557</v>
      </c>
      <c r="C789" s="195" t="s">
        <v>555</v>
      </c>
      <c r="D789" s="62"/>
      <c r="E789" s="1"/>
      <c r="F789" s="1"/>
    </row>
    <row r="790" spans="2:6" ht="15">
      <c r="B790" s="197"/>
      <c r="C790" s="114"/>
      <c r="D790" s="199"/>
      <c r="E790" s="1"/>
      <c r="F790" s="1"/>
    </row>
    <row r="791" spans="2:6" ht="15">
      <c r="B791" s="82" t="s">
        <v>186</v>
      </c>
      <c r="C791" s="114" t="s">
        <v>453</v>
      </c>
      <c r="D791" s="62">
        <f>ROUND(D770-D774+D784,1)</f>
        <v>0</v>
      </c>
      <c r="E791" s="1"/>
      <c r="F791" s="1"/>
    </row>
    <row r="792" spans="2:6" ht="15">
      <c r="B792" s="82"/>
      <c r="C792" s="114"/>
      <c r="D792" s="199">
        <f>D791+D793</f>
        <v>0</v>
      </c>
      <c r="E792" s="1"/>
      <c r="F792" s="1"/>
    </row>
    <row r="793" spans="2:6" ht="15">
      <c r="B793" s="82" t="s">
        <v>427</v>
      </c>
      <c r="C793" s="114" t="s">
        <v>449</v>
      </c>
      <c r="D793" s="248">
        <f>D795</f>
        <v>0</v>
      </c>
      <c r="E793" s="1"/>
      <c r="F793" s="1"/>
    </row>
    <row r="794" spans="2:6" ht="15">
      <c r="B794" s="35"/>
      <c r="C794" s="210" t="s">
        <v>275</v>
      </c>
      <c r="D794" s="248"/>
      <c r="E794" s="1"/>
      <c r="F794" s="1"/>
    </row>
    <row r="795" spans="2:6" ht="16.5" thickBot="1">
      <c r="B795" s="178" t="s">
        <v>256</v>
      </c>
      <c r="C795" s="178" t="s">
        <v>455</v>
      </c>
      <c r="D795" s="178"/>
      <c r="E795" s="1"/>
      <c r="F795" s="1"/>
    </row>
    <row r="796" spans="2:6" ht="16.5" thickTop="1">
      <c r="B796" s="4"/>
      <c r="C796" s="200"/>
      <c r="D796" s="201"/>
      <c r="E796" s="1"/>
      <c r="F796" s="1"/>
    </row>
    <row r="797" spans="2:6" ht="15">
      <c r="B797" s="220" t="s">
        <v>779</v>
      </c>
      <c r="C797" s="11"/>
      <c r="E797" s="1"/>
      <c r="F797" s="1"/>
    </row>
    <row r="798" spans="2:6" ht="15">
      <c r="B798" s="143" t="s">
        <v>265</v>
      </c>
      <c r="C798" s="234" t="s">
        <v>459</v>
      </c>
      <c r="D798" s="145" t="s">
        <v>233</v>
      </c>
      <c r="E798" s="1"/>
      <c r="F798" s="1"/>
    </row>
    <row r="799" spans="2:6" ht="15">
      <c r="B799" s="203"/>
      <c r="C799" s="204"/>
      <c r="D799" s="148" t="s">
        <v>235</v>
      </c>
      <c r="E799" s="1"/>
      <c r="F799" s="1"/>
    </row>
    <row r="800" spans="2:6" ht="15">
      <c r="B800" s="151"/>
      <c r="C800" s="181">
        <v>1</v>
      </c>
      <c r="D800" s="173">
        <v>2</v>
      </c>
      <c r="E800" s="1"/>
      <c r="F800" s="1"/>
    </row>
    <row r="801" spans="2:6" ht="31.5">
      <c r="B801" s="151" t="s">
        <v>238</v>
      </c>
      <c r="C801" s="236" t="s">
        <v>606</v>
      </c>
      <c r="D801" s="62"/>
      <c r="E801" s="1"/>
      <c r="F801" s="1"/>
    </row>
    <row r="802" spans="2:6" ht="15.75" customHeight="1">
      <c r="B802" s="151" t="s">
        <v>246</v>
      </c>
      <c r="C802" s="236" t="s">
        <v>526</v>
      </c>
      <c r="D802" s="62"/>
      <c r="E802" s="1"/>
      <c r="F802" s="1"/>
    </row>
    <row r="803" spans="2:6" ht="15">
      <c r="B803" s="151" t="s">
        <v>253</v>
      </c>
      <c r="C803" s="240" t="s">
        <v>503</v>
      </c>
      <c r="D803" s="62"/>
      <c r="E803" s="1"/>
      <c r="F803" s="1"/>
    </row>
    <row r="804" spans="2:6" ht="15">
      <c r="B804" s="187"/>
      <c r="C804" s="188"/>
      <c r="D804" s="189"/>
      <c r="E804" s="1"/>
      <c r="F804" s="1"/>
    </row>
    <row r="805" spans="2:6" ht="16.5" thickBot="1">
      <c r="B805" s="155"/>
      <c r="C805" s="156" t="s">
        <v>273</v>
      </c>
      <c r="D805" s="127">
        <f>SUM(D801:D803)</f>
        <v>0</v>
      </c>
      <c r="E805" s="1"/>
      <c r="F805" s="1"/>
    </row>
    <row r="806" spans="2:6" ht="16.5" thickTop="1">
      <c r="B806" s="159"/>
      <c r="C806" s="159"/>
      <c r="D806" s="158">
        <f>D774-D805</f>
        <v>0</v>
      </c>
      <c r="E806" s="1"/>
      <c r="F806" s="1"/>
    </row>
    <row r="807" spans="2:6" ht="33.75" customHeight="1">
      <c r="B807" s="338" t="s">
        <v>693</v>
      </c>
      <c r="C807" s="338"/>
      <c r="D807" s="338"/>
      <c r="E807" s="338"/>
      <c r="F807" s="338"/>
    </row>
    <row r="808" spans="2:4" s="6" customFormat="1" ht="15">
      <c r="B808" s="143" t="s">
        <v>265</v>
      </c>
      <c r="C808" s="144" t="s">
        <v>206</v>
      </c>
      <c r="D808" s="145" t="s">
        <v>233</v>
      </c>
    </row>
    <row r="809" spans="2:4" s="6" customFormat="1" ht="15">
      <c r="B809" s="203"/>
      <c r="C809" s="204"/>
      <c r="D809" s="148" t="s">
        <v>235</v>
      </c>
    </row>
    <row r="810" spans="2:4" s="6" customFormat="1" ht="15">
      <c r="B810" s="151"/>
      <c r="C810" s="181">
        <v>1</v>
      </c>
      <c r="D810" s="173">
        <v>2</v>
      </c>
    </row>
    <row r="811" spans="2:4" s="6" customFormat="1" ht="15">
      <c r="B811" s="151" t="s">
        <v>238</v>
      </c>
      <c r="C811" s="152" t="s">
        <v>658</v>
      </c>
      <c r="D811" s="153"/>
    </row>
    <row r="812" spans="2:4" s="6" customFormat="1" ht="15">
      <c r="B812" s="151" t="s">
        <v>246</v>
      </c>
      <c r="C812" s="152" t="s">
        <v>659</v>
      </c>
      <c r="D812" s="153"/>
    </row>
    <row r="813" spans="2:4" s="6" customFormat="1" ht="16.5" thickBot="1">
      <c r="B813" s="155"/>
      <c r="C813" s="156"/>
      <c r="D813" s="157"/>
    </row>
    <row r="814" spans="2:4" s="6" customFormat="1" ht="16.5" thickTop="1">
      <c r="B814" s="161"/>
      <c r="C814" s="162"/>
      <c r="D814" s="11"/>
    </row>
    <row r="815" spans="2:7" ht="35.25" customHeight="1">
      <c r="B815" s="338" t="s">
        <v>785</v>
      </c>
      <c r="C815" s="341"/>
      <c r="D815" s="341"/>
      <c r="E815" s="341"/>
      <c r="F815" s="238"/>
      <c r="G815" s="238"/>
    </row>
    <row r="817" spans="2:6" ht="15">
      <c r="B817" s="31" t="s">
        <v>694</v>
      </c>
      <c r="C817" s="31"/>
      <c r="D817" s="164"/>
      <c r="E817" s="1"/>
      <c r="F817" s="1"/>
    </row>
    <row r="818" spans="2:6" ht="15">
      <c r="B818" s="143" t="s">
        <v>265</v>
      </c>
      <c r="C818" s="117" t="s">
        <v>206</v>
      </c>
      <c r="D818" s="145" t="s">
        <v>233</v>
      </c>
      <c r="E818" s="1"/>
      <c r="F818" s="1"/>
    </row>
    <row r="819" spans="2:6" ht="15">
      <c r="B819" s="43"/>
      <c r="C819" s="194"/>
      <c r="D819" s="148" t="s">
        <v>235</v>
      </c>
      <c r="E819" s="1"/>
      <c r="F819" s="1"/>
    </row>
    <row r="820" spans="2:6" ht="15">
      <c r="B820" s="171"/>
      <c r="C820" s="83">
        <v>1</v>
      </c>
      <c r="D820" s="173">
        <v>2</v>
      </c>
      <c r="E820" s="1"/>
      <c r="F820" s="1"/>
    </row>
    <row r="821" spans="2:6" ht="15">
      <c r="B821" s="82" t="s">
        <v>260</v>
      </c>
      <c r="C821" s="208" t="s">
        <v>422</v>
      </c>
      <c r="D821" s="62">
        <f>D822</f>
        <v>0</v>
      </c>
      <c r="E821" s="1"/>
      <c r="F821" s="1"/>
    </row>
    <row r="822" spans="2:6" ht="15">
      <c r="B822" s="78" t="s">
        <v>256</v>
      </c>
      <c r="C822" s="216" t="s">
        <v>280</v>
      </c>
      <c r="D822" s="62"/>
      <c r="E822" s="1"/>
      <c r="F822" s="1"/>
    </row>
    <row r="823" spans="2:6" ht="15">
      <c r="B823" s="78"/>
      <c r="C823" s="208" t="s">
        <v>438</v>
      </c>
      <c r="D823" s="62"/>
      <c r="E823" s="1"/>
      <c r="F823" s="1"/>
    </row>
    <row r="824" spans="2:6" ht="15">
      <c r="B824" s="78"/>
      <c r="C824" s="208"/>
      <c r="D824" s="62"/>
      <c r="E824" s="1"/>
      <c r="F824" s="1"/>
    </row>
    <row r="825" spans="2:6" ht="15">
      <c r="B825" s="82" t="s">
        <v>262</v>
      </c>
      <c r="C825" s="114" t="s">
        <v>222</v>
      </c>
      <c r="D825" s="62">
        <f>D826+D834</f>
        <v>0</v>
      </c>
      <c r="E825" s="1"/>
      <c r="F825" s="1"/>
    </row>
    <row r="826" spans="2:6" ht="15">
      <c r="B826" s="90" t="s">
        <v>261</v>
      </c>
      <c r="C826" s="209" t="s">
        <v>263</v>
      </c>
      <c r="D826" s="62"/>
      <c r="E826" s="1"/>
      <c r="F826" s="1"/>
    </row>
    <row r="827" spans="2:6" ht="15">
      <c r="B827" s="75"/>
      <c r="C827" s="210" t="s">
        <v>275</v>
      </c>
      <c r="D827" s="62"/>
      <c r="E827" s="1"/>
      <c r="F827" s="1"/>
    </row>
    <row r="828" spans="2:6" ht="15">
      <c r="B828" s="78" t="s">
        <v>211</v>
      </c>
      <c r="C828" s="196" t="s">
        <v>566</v>
      </c>
      <c r="D828" s="62"/>
      <c r="E828" s="1"/>
      <c r="F828" s="1"/>
    </row>
    <row r="829" spans="2:6" ht="15">
      <c r="B829" s="78"/>
      <c r="C829" s="209" t="s">
        <v>569</v>
      </c>
      <c r="D829" s="62"/>
      <c r="E829" s="1"/>
      <c r="F829" s="1"/>
    </row>
    <row r="830" spans="2:7" ht="15">
      <c r="B830" s="78" t="s">
        <v>212</v>
      </c>
      <c r="C830" s="61" t="s">
        <v>609</v>
      </c>
      <c r="D830" s="62"/>
      <c r="E830" s="1"/>
      <c r="F830" s="1"/>
      <c r="G830" s="11"/>
    </row>
    <row r="831" spans="2:6" ht="15">
      <c r="B831" s="78" t="s">
        <v>570</v>
      </c>
      <c r="C831" s="79" t="s">
        <v>610</v>
      </c>
      <c r="D831" s="62"/>
      <c r="E831" s="1"/>
      <c r="F831" s="1"/>
    </row>
    <row r="832" spans="2:6" ht="15">
      <c r="B832" s="78" t="s">
        <v>571</v>
      </c>
      <c r="C832" s="79" t="s">
        <v>611</v>
      </c>
      <c r="D832" s="62"/>
      <c r="E832" s="1"/>
      <c r="F832" s="1"/>
    </row>
    <row r="833" spans="2:6" ht="15">
      <c r="B833" s="78" t="s">
        <v>213</v>
      </c>
      <c r="C833" s="218" t="s">
        <v>475</v>
      </c>
      <c r="D833" s="62"/>
      <c r="E833" s="1"/>
      <c r="F833" s="1"/>
    </row>
    <row r="834" spans="2:6" ht="15">
      <c r="B834" s="90" t="s">
        <v>264</v>
      </c>
      <c r="C834" s="209" t="s">
        <v>485</v>
      </c>
      <c r="D834" s="62"/>
      <c r="E834" s="1"/>
      <c r="F834" s="1"/>
    </row>
    <row r="835" spans="2:6" ht="15">
      <c r="B835" s="197"/>
      <c r="C835" s="212"/>
      <c r="D835" s="62"/>
      <c r="E835" s="1"/>
      <c r="F835" s="1"/>
    </row>
    <row r="836" spans="2:6" ht="15">
      <c r="B836" s="82" t="s">
        <v>223</v>
      </c>
      <c r="C836" s="213" t="s">
        <v>432</v>
      </c>
      <c r="D836" s="62">
        <f>D837</f>
        <v>0</v>
      </c>
      <c r="E836" s="1"/>
      <c r="F836" s="1"/>
    </row>
    <row r="837" spans="2:6" ht="15">
      <c r="B837" s="90" t="s">
        <v>256</v>
      </c>
      <c r="C837" s="214" t="s">
        <v>458</v>
      </c>
      <c r="D837" s="62"/>
      <c r="E837" s="1"/>
      <c r="F837" s="1"/>
    </row>
    <row r="838" spans="2:6" ht="15">
      <c r="B838" s="197"/>
      <c r="C838" s="114"/>
      <c r="D838" s="199"/>
      <c r="E838" s="1"/>
      <c r="F838" s="1"/>
    </row>
    <row r="839" spans="2:6" ht="15">
      <c r="B839" s="82" t="s">
        <v>186</v>
      </c>
      <c r="C839" s="114" t="s">
        <v>453</v>
      </c>
      <c r="D839" s="62">
        <f>D821-D825+D836</f>
        <v>0</v>
      </c>
      <c r="E839" s="1"/>
      <c r="F839" s="1"/>
    </row>
    <row r="840" spans="2:6" ht="15">
      <c r="B840" s="82"/>
      <c r="C840" s="114"/>
      <c r="D840" s="199">
        <f>D839+D841</f>
        <v>0</v>
      </c>
      <c r="E840" s="1"/>
      <c r="F840" s="1"/>
    </row>
    <row r="841" spans="2:6" ht="16.5" thickBot="1">
      <c r="B841" s="176" t="s">
        <v>427</v>
      </c>
      <c r="C841" s="177" t="s">
        <v>449</v>
      </c>
      <c r="D841" s="178"/>
      <c r="E841" s="1"/>
      <c r="F841" s="1"/>
    </row>
    <row r="842" spans="2:6" ht="16.5" thickTop="1">
      <c r="B842" s="4"/>
      <c r="C842" s="200"/>
      <c r="D842" s="201"/>
      <c r="E842" s="1"/>
      <c r="F842" s="1"/>
    </row>
    <row r="843" spans="2:6" ht="15">
      <c r="B843" s="220" t="s">
        <v>779</v>
      </c>
      <c r="C843" s="11"/>
      <c r="E843" s="1"/>
      <c r="F843" s="1"/>
    </row>
    <row r="844" spans="2:4" s="6" customFormat="1" ht="15">
      <c r="B844" s="143" t="s">
        <v>265</v>
      </c>
      <c r="C844" s="234" t="s">
        <v>459</v>
      </c>
      <c r="D844" s="145" t="s">
        <v>233</v>
      </c>
    </row>
    <row r="845" spans="2:4" s="6" customFormat="1" ht="15">
      <c r="B845" s="203"/>
      <c r="C845" s="204"/>
      <c r="D845" s="148" t="s">
        <v>235</v>
      </c>
    </row>
    <row r="846" spans="2:4" s="6" customFormat="1" ht="15">
      <c r="B846" s="151"/>
      <c r="C846" s="181">
        <v>1</v>
      </c>
      <c r="D846" s="173">
        <v>2</v>
      </c>
    </row>
    <row r="847" spans="2:4" s="6" customFormat="1" ht="15">
      <c r="B847" s="244" t="s">
        <v>238</v>
      </c>
      <c r="C847" s="249" t="s">
        <v>504</v>
      </c>
      <c r="D847" s="153"/>
    </row>
    <row r="848" spans="2:4" s="6" customFormat="1" ht="31.5">
      <c r="B848" s="244" t="s">
        <v>246</v>
      </c>
      <c r="C848" s="235" t="s">
        <v>587</v>
      </c>
      <c r="D848" s="153"/>
    </row>
    <row r="849" spans="2:4" s="6" customFormat="1" ht="15">
      <c r="B849" s="244" t="s">
        <v>253</v>
      </c>
      <c r="C849" s="240" t="s">
        <v>503</v>
      </c>
      <c r="D849" s="153"/>
    </row>
    <row r="850" spans="2:4" s="6" customFormat="1" ht="15">
      <c r="B850" s="187"/>
      <c r="C850" s="229"/>
      <c r="D850" s="189"/>
    </row>
    <row r="851" spans="2:4" s="6" customFormat="1" ht="16.5" thickBot="1">
      <c r="B851" s="155"/>
      <c r="C851" s="156" t="s">
        <v>273</v>
      </c>
      <c r="D851" s="127">
        <f>SUM(D847:D849)</f>
        <v>0</v>
      </c>
    </row>
    <row r="852" spans="2:4" s="6" customFormat="1" ht="16.5" thickTop="1">
      <c r="B852" s="159"/>
      <c r="C852" s="159"/>
      <c r="D852" s="158">
        <f>D825-D851</f>
        <v>0</v>
      </c>
    </row>
    <row r="853" spans="2:6" ht="33.75" customHeight="1">
      <c r="B853" s="337" t="s">
        <v>695</v>
      </c>
      <c r="C853" s="337"/>
      <c r="D853" s="337"/>
      <c r="E853" s="337"/>
      <c r="F853" s="337"/>
    </row>
    <row r="854" spans="2:4" s="6" customFormat="1" ht="15">
      <c r="B854" s="143" t="s">
        <v>265</v>
      </c>
      <c r="C854" s="144" t="s">
        <v>206</v>
      </c>
      <c r="D854" s="145" t="s">
        <v>233</v>
      </c>
    </row>
    <row r="855" spans="2:4" s="6" customFormat="1" ht="15">
      <c r="B855" s="203"/>
      <c r="C855" s="204"/>
      <c r="D855" s="148" t="s">
        <v>235</v>
      </c>
    </row>
    <row r="856" spans="2:4" s="6" customFormat="1" ht="15">
      <c r="B856" s="151"/>
      <c r="C856" s="181">
        <v>1</v>
      </c>
      <c r="D856" s="173">
        <v>2</v>
      </c>
    </row>
    <row r="857" spans="2:4" s="6" customFormat="1" ht="15">
      <c r="B857" s="151" t="s">
        <v>238</v>
      </c>
      <c r="C857" s="152" t="s">
        <v>658</v>
      </c>
      <c r="D857" s="153"/>
    </row>
    <row r="858" spans="2:6" s="6" customFormat="1" ht="15">
      <c r="B858" s="151" t="s">
        <v>246</v>
      </c>
      <c r="C858" s="152" t="s">
        <v>659</v>
      </c>
      <c r="D858" s="153"/>
      <c r="F858" s="250"/>
    </row>
    <row r="859" spans="2:4" s="6" customFormat="1" ht="16.5" thickBot="1">
      <c r="B859" s="155"/>
      <c r="C859" s="156"/>
      <c r="D859" s="157"/>
    </row>
    <row r="860" spans="2:6" ht="16.5" thickTop="1">
      <c r="B860" s="161"/>
      <c r="C860" s="162"/>
      <c r="E860" s="1"/>
      <c r="F860" s="1"/>
    </row>
    <row r="861" spans="2:6" ht="15">
      <c r="B861" s="31" t="s">
        <v>696</v>
      </c>
      <c r="C861" s="31"/>
      <c r="D861" s="164"/>
      <c r="E861" s="1"/>
      <c r="F861" s="1"/>
    </row>
    <row r="862" spans="2:6" ht="15">
      <c r="B862" s="143" t="s">
        <v>265</v>
      </c>
      <c r="C862" s="117" t="s">
        <v>206</v>
      </c>
      <c r="D862" s="145" t="s">
        <v>233</v>
      </c>
      <c r="E862" s="1"/>
      <c r="F862" s="1"/>
    </row>
    <row r="863" spans="2:6" ht="15">
      <c r="B863" s="43"/>
      <c r="C863" s="194"/>
      <c r="D863" s="148" t="s">
        <v>235</v>
      </c>
      <c r="E863" s="1"/>
      <c r="F863" s="1"/>
    </row>
    <row r="864" spans="2:6" ht="15">
      <c r="B864" s="171"/>
      <c r="C864" s="83">
        <v>1</v>
      </c>
      <c r="D864" s="173">
        <v>2</v>
      </c>
      <c r="E864" s="1"/>
      <c r="F864" s="1"/>
    </row>
    <row r="865" spans="2:6" ht="15">
      <c r="B865" s="82" t="s">
        <v>260</v>
      </c>
      <c r="C865" s="208" t="s">
        <v>422</v>
      </c>
      <c r="D865" s="62">
        <f>D866</f>
        <v>0</v>
      </c>
      <c r="E865" s="1"/>
      <c r="F865" s="1"/>
    </row>
    <row r="866" spans="2:6" ht="15">
      <c r="B866" s="78" t="s">
        <v>256</v>
      </c>
      <c r="C866" s="216" t="s">
        <v>280</v>
      </c>
      <c r="D866" s="62"/>
      <c r="E866" s="1"/>
      <c r="F866" s="1"/>
    </row>
    <row r="867" spans="2:6" ht="15">
      <c r="B867" s="78"/>
      <c r="C867" s="208" t="s">
        <v>438</v>
      </c>
      <c r="D867" s="62"/>
      <c r="E867" s="1"/>
      <c r="F867" s="1"/>
    </row>
    <row r="868" spans="2:6" ht="15">
      <c r="B868" s="78"/>
      <c r="C868" s="208"/>
      <c r="D868" s="62"/>
      <c r="E868" s="1"/>
      <c r="F868" s="1"/>
    </row>
    <row r="869" spans="2:6" ht="15">
      <c r="B869" s="82" t="s">
        <v>262</v>
      </c>
      <c r="C869" s="114" t="s">
        <v>222</v>
      </c>
      <c r="D869" s="62">
        <f>D870+D873</f>
        <v>0</v>
      </c>
      <c r="E869" s="1"/>
      <c r="F869" s="1"/>
    </row>
    <row r="870" spans="2:6" ht="15">
      <c r="B870" s="90" t="s">
        <v>261</v>
      </c>
      <c r="C870" s="209" t="s">
        <v>263</v>
      </c>
      <c r="D870" s="62"/>
      <c r="E870" s="1"/>
      <c r="F870" s="1"/>
    </row>
    <row r="871" spans="2:6" ht="15">
      <c r="B871" s="75"/>
      <c r="C871" s="210" t="s">
        <v>275</v>
      </c>
      <c r="D871" s="62"/>
      <c r="E871" s="1"/>
      <c r="F871" s="1"/>
    </row>
    <row r="872" spans="2:6" ht="15">
      <c r="B872" s="78" t="s">
        <v>211</v>
      </c>
      <c r="C872" s="196" t="s">
        <v>566</v>
      </c>
      <c r="D872" s="62"/>
      <c r="E872" s="1"/>
      <c r="F872" s="1"/>
    </row>
    <row r="873" spans="2:6" ht="15">
      <c r="B873" s="90" t="s">
        <v>264</v>
      </c>
      <c r="C873" s="209" t="s">
        <v>485</v>
      </c>
      <c r="D873" s="62"/>
      <c r="E873" s="1"/>
      <c r="F873" s="1"/>
    </row>
    <row r="874" spans="2:6" ht="15">
      <c r="B874" s="197"/>
      <c r="C874" s="212"/>
      <c r="D874" s="62"/>
      <c r="E874" s="1"/>
      <c r="F874" s="1"/>
    </row>
    <row r="875" spans="2:6" ht="15">
      <c r="B875" s="82" t="s">
        <v>223</v>
      </c>
      <c r="C875" s="213" t="s">
        <v>432</v>
      </c>
      <c r="D875" s="62">
        <f>D876+D877</f>
        <v>0</v>
      </c>
      <c r="E875" s="1"/>
      <c r="F875" s="1"/>
    </row>
    <row r="876" spans="2:6" ht="15">
      <c r="B876" s="90" t="s">
        <v>256</v>
      </c>
      <c r="C876" s="214" t="s">
        <v>458</v>
      </c>
      <c r="D876" s="62"/>
      <c r="E876" s="1"/>
      <c r="F876" s="1"/>
    </row>
    <row r="877" spans="2:6" ht="15">
      <c r="B877" s="231" t="s">
        <v>257</v>
      </c>
      <c r="C877" s="214" t="s">
        <v>450</v>
      </c>
      <c r="D877" s="62"/>
      <c r="E877" s="1"/>
      <c r="F877" s="1"/>
    </row>
    <row r="878" spans="2:6" ht="15">
      <c r="B878" s="232" t="s">
        <v>221</v>
      </c>
      <c r="C878" s="233" t="s">
        <v>451</v>
      </c>
      <c r="D878" s="62"/>
      <c r="E878" s="1"/>
      <c r="F878" s="1"/>
    </row>
    <row r="879" spans="2:6" ht="15">
      <c r="B879" s="232" t="s">
        <v>191</v>
      </c>
      <c r="C879" s="233" t="s">
        <v>452</v>
      </c>
      <c r="D879" s="62"/>
      <c r="E879" s="1"/>
      <c r="F879" s="1"/>
    </row>
    <row r="880" spans="2:6" ht="15">
      <c r="B880" s="197"/>
      <c r="C880" s="114"/>
      <c r="D880" s="199"/>
      <c r="E880" s="1"/>
      <c r="F880" s="1"/>
    </row>
    <row r="881" spans="2:6" ht="15">
      <c r="B881" s="82" t="s">
        <v>186</v>
      </c>
      <c r="C881" s="114" t="s">
        <v>453</v>
      </c>
      <c r="D881" s="62">
        <f>D865-D869+D875</f>
        <v>0</v>
      </c>
      <c r="E881" s="1"/>
      <c r="F881" s="1"/>
    </row>
    <row r="882" spans="2:6" ht="15">
      <c r="B882" s="82"/>
      <c r="C882" s="114"/>
      <c r="D882" s="199">
        <f>D881+D883</f>
        <v>0</v>
      </c>
      <c r="E882" s="1"/>
      <c r="F882" s="1"/>
    </row>
    <row r="883" spans="2:6" ht="15">
      <c r="B883" s="82" t="s">
        <v>427</v>
      </c>
      <c r="C883" s="114" t="s">
        <v>449</v>
      </c>
      <c r="D883" s="199">
        <f>D885</f>
        <v>0</v>
      </c>
      <c r="E883" s="1"/>
      <c r="F883" s="1"/>
    </row>
    <row r="884" spans="2:6" ht="15">
      <c r="B884" s="82"/>
      <c r="C884" s="210" t="s">
        <v>275</v>
      </c>
      <c r="D884" s="199"/>
      <c r="E884" s="1"/>
      <c r="F884" s="1"/>
    </row>
    <row r="885" spans="2:6" ht="16.5" thickBot="1">
      <c r="B885" s="176" t="s">
        <v>261</v>
      </c>
      <c r="C885" s="251" t="s">
        <v>558</v>
      </c>
      <c r="D885" s="178"/>
      <c r="E885" s="1"/>
      <c r="F885" s="1"/>
    </row>
    <row r="886" spans="2:6" ht="16.5" thickTop="1">
      <c r="B886" s="4"/>
      <c r="C886" s="200"/>
      <c r="D886" s="201"/>
      <c r="E886" s="1"/>
      <c r="F886" s="1"/>
    </row>
    <row r="887" spans="2:6" ht="15">
      <c r="B887" s="220" t="s">
        <v>779</v>
      </c>
      <c r="C887" s="11"/>
      <c r="E887" s="1"/>
      <c r="F887" s="1"/>
    </row>
    <row r="888" spans="2:4" s="6" customFormat="1" ht="15">
      <c r="B888" s="143" t="s">
        <v>265</v>
      </c>
      <c r="C888" s="234" t="s">
        <v>459</v>
      </c>
      <c r="D888" s="145" t="s">
        <v>233</v>
      </c>
    </row>
    <row r="889" spans="2:4" s="6" customFormat="1" ht="15">
      <c r="B889" s="203"/>
      <c r="C889" s="204"/>
      <c r="D889" s="148" t="s">
        <v>235</v>
      </c>
    </row>
    <row r="890" spans="2:4" s="6" customFormat="1" ht="15">
      <c r="B890" s="151"/>
      <c r="C890" s="181">
        <v>1</v>
      </c>
      <c r="D890" s="173">
        <v>2</v>
      </c>
    </row>
    <row r="891" spans="2:4" s="6" customFormat="1" ht="15">
      <c r="B891" s="244" t="s">
        <v>238</v>
      </c>
      <c r="C891" s="252" t="s">
        <v>582</v>
      </c>
      <c r="D891" s="223"/>
    </row>
    <row r="892" spans="2:4" s="6" customFormat="1" ht="31.5">
      <c r="B892" s="244" t="s">
        <v>246</v>
      </c>
      <c r="C892" s="252" t="s">
        <v>505</v>
      </c>
      <c r="D892" s="153"/>
    </row>
    <row r="893" spans="2:4" s="6" customFormat="1" ht="15">
      <c r="B893" s="244" t="s">
        <v>253</v>
      </c>
      <c r="C893" s="252" t="s">
        <v>503</v>
      </c>
      <c r="D893" s="153"/>
    </row>
    <row r="894" spans="2:4" s="6" customFormat="1" ht="15">
      <c r="B894" s="187"/>
      <c r="C894" s="229"/>
      <c r="D894" s="189"/>
    </row>
    <row r="895" spans="2:4" s="6" customFormat="1" ht="16.5" thickBot="1">
      <c r="B895" s="253"/>
      <c r="C895" s="253" t="s">
        <v>273</v>
      </c>
      <c r="D895" s="254">
        <f>SUM(D891:D893)</f>
        <v>0</v>
      </c>
    </row>
    <row r="896" spans="2:4" s="6" customFormat="1" ht="16.5" thickTop="1">
      <c r="B896" s="159"/>
      <c r="C896" s="159"/>
      <c r="D896" s="158">
        <f>D869-D895</f>
        <v>0</v>
      </c>
    </row>
    <row r="897" spans="2:6" ht="34.5" customHeight="1">
      <c r="B897" s="337" t="s">
        <v>697</v>
      </c>
      <c r="C897" s="337"/>
      <c r="D897" s="337"/>
      <c r="E897" s="337"/>
      <c r="F897" s="337"/>
    </row>
    <row r="898" spans="2:4" s="6" customFormat="1" ht="15">
      <c r="B898" s="143" t="s">
        <v>265</v>
      </c>
      <c r="C898" s="144" t="s">
        <v>206</v>
      </c>
      <c r="D898" s="145" t="s">
        <v>233</v>
      </c>
    </row>
    <row r="899" spans="2:4" s="6" customFormat="1" ht="15">
      <c r="B899" s="203"/>
      <c r="C899" s="204"/>
      <c r="D899" s="148" t="s">
        <v>235</v>
      </c>
    </row>
    <row r="900" spans="2:4" s="6" customFormat="1" ht="15">
      <c r="B900" s="151"/>
      <c r="C900" s="181">
        <v>1</v>
      </c>
      <c r="D900" s="173">
        <v>2</v>
      </c>
    </row>
    <row r="901" spans="2:4" s="6" customFormat="1" ht="15">
      <c r="B901" s="151" t="s">
        <v>238</v>
      </c>
      <c r="C901" s="152" t="s">
        <v>658</v>
      </c>
      <c r="D901" s="153"/>
    </row>
    <row r="902" spans="2:4" s="6" customFormat="1" ht="15">
      <c r="B902" s="151" t="s">
        <v>246</v>
      </c>
      <c r="C902" s="152" t="s">
        <v>659</v>
      </c>
      <c r="D902" s="153"/>
    </row>
    <row r="903" spans="2:4" s="6" customFormat="1" ht="16.5" thickBot="1">
      <c r="B903" s="155"/>
      <c r="C903" s="156"/>
      <c r="D903" s="157"/>
    </row>
    <row r="904" spans="2:6" ht="16.5" thickTop="1">
      <c r="B904" s="161"/>
      <c r="C904" s="162"/>
      <c r="E904" s="1"/>
      <c r="F904" s="1"/>
    </row>
    <row r="905" spans="2:6" ht="15">
      <c r="B905" s="31" t="s">
        <v>698</v>
      </c>
      <c r="C905" s="31"/>
      <c r="D905" s="164"/>
      <c r="E905" s="1"/>
      <c r="F905" s="1"/>
    </row>
    <row r="906" spans="2:6" ht="15">
      <c r="B906" s="143" t="s">
        <v>265</v>
      </c>
      <c r="C906" s="117" t="s">
        <v>206</v>
      </c>
      <c r="D906" s="145" t="s">
        <v>233</v>
      </c>
      <c r="E906" s="1"/>
      <c r="F906" s="1"/>
    </row>
    <row r="907" spans="2:6" ht="15">
      <c r="B907" s="43"/>
      <c r="C907" s="194"/>
      <c r="D907" s="148" t="s">
        <v>235</v>
      </c>
      <c r="E907" s="1"/>
      <c r="F907" s="1"/>
    </row>
    <row r="908" spans="2:6" ht="15">
      <c r="B908" s="171"/>
      <c r="C908" s="83">
        <v>1</v>
      </c>
      <c r="D908" s="173">
        <v>2</v>
      </c>
      <c r="E908" s="1"/>
      <c r="F908" s="1"/>
    </row>
    <row r="909" spans="2:6" ht="15">
      <c r="B909" s="82" t="s">
        <v>260</v>
      </c>
      <c r="C909" s="208" t="s">
        <v>422</v>
      </c>
      <c r="D909" s="62">
        <f>D910</f>
        <v>0</v>
      </c>
      <c r="E909" s="1"/>
      <c r="F909" s="1"/>
    </row>
    <row r="910" spans="2:6" ht="15">
      <c r="B910" s="78" t="s">
        <v>256</v>
      </c>
      <c r="C910" s="216" t="s">
        <v>280</v>
      </c>
      <c r="D910" s="62"/>
      <c r="E910" s="1"/>
      <c r="F910" s="1"/>
    </row>
    <row r="911" spans="2:6" ht="15">
      <c r="B911" s="78"/>
      <c r="C911" s="208" t="s">
        <v>438</v>
      </c>
      <c r="D911" s="62"/>
      <c r="E911" s="1"/>
      <c r="F911" s="1"/>
    </row>
    <row r="912" spans="2:6" ht="15">
      <c r="B912" s="78"/>
      <c r="C912" s="208"/>
      <c r="D912" s="62"/>
      <c r="E912" s="1"/>
      <c r="F912" s="1"/>
    </row>
    <row r="913" spans="2:6" ht="15">
      <c r="B913" s="82" t="s">
        <v>262</v>
      </c>
      <c r="C913" s="114" t="s">
        <v>222</v>
      </c>
      <c r="D913" s="62">
        <f>D914+D920</f>
        <v>0</v>
      </c>
      <c r="E913" s="1"/>
      <c r="F913" s="1"/>
    </row>
    <row r="914" spans="2:6" ht="15">
      <c r="B914" s="90" t="s">
        <v>261</v>
      </c>
      <c r="C914" s="209" t="s">
        <v>263</v>
      </c>
      <c r="D914" s="62"/>
      <c r="E914" s="1"/>
      <c r="F914" s="1"/>
    </row>
    <row r="915" spans="2:6" ht="15">
      <c r="B915" s="75"/>
      <c r="C915" s="210" t="s">
        <v>275</v>
      </c>
      <c r="D915" s="62"/>
      <c r="E915" s="1"/>
      <c r="F915" s="1"/>
    </row>
    <row r="916" spans="2:6" ht="15">
      <c r="B916" s="78" t="s">
        <v>211</v>
      </c>
      <c r="C916" s="196" t="s">
        <v>566</v>
      </c>
      <c r="D916" s="62"/>
      <c r="E916" s="1"/>
      <c r="F916" s="1"/>
    </row>
    <row r="917" spans="2:6" ht="15">
      <c r="B917" s="78" t="s">
        <v>212</v>
      </c>
      <c r="C917" s="61" t="s">
        <v>609</v>
      </c>
      <c r="D917" s="62">
        <f>D918+D919</f>
        <v>0</v>
      </c>
      <c r="E917" s="1"/>
      <c r="F917" s="1"/>
    </row>
    <row r="918" spans="2:6" ht="15">
      <c r="B918" s="78" t="s">
        <v>570</v>
      </c>
      <c r="C918" s="79" t="s">
        <v>610</v>
      </c>
      <c r="D918" s="62"/>
      <c r="E918" s="1"/>
      <c r="F918" s="1"/>
    </row>
    <row r="919" spans="2:6" ht="15">
      <c r="B919" s="78" t="s">
        <v>571</v>
      </c>
      <c r="C919" s="79" t="s">
        <v>611</v>
      </c>
      <c r="D919" s="62"/>
      <c r="E919" s="1"/>
      <c r="F919" s="1"/>
    </row>
    <row r="920" spans="2:5" ht="15">
      <c r="B920" s="90" t="s">
        <v>264</v>
      </c>
      <c r="C920" s="209" t="s">
        <v>485</v>
      </c>
      <c r="D920" s="62"/>
      <c r="E920" s="1"/>
    </row>
    <row r="921" spans="2:6" ht="15">
      <c r="B921" s="197"/>
      <c r="C921" s="212"/>
      <c r="D921" s="62"/>
      <c r="E921" s="1"/>
      <c r="F921" s="1"/>
    </row>
    <row r="922" spans="2:6" ht="15">
      <c r="B922" s="82" t="s">
        <v>223</v>
      </c>
      <c r="C922" s="213" t="s">
        <v>432</v>
      </c>
      <c r="D922" s="62">
        <f>D923+D924</f>
        <v>0</v>
      </c>
      <c r="E922" s="1"/>
      <c r="F922" s="1"/>
    </row>
    <row r="923" spans="2:6" ht="15">
      <c r="B923" s="90" t="s">
        <v>256</v>
      </c>
      <c r="C923" s="214" t="s">
        <v>458</v>
      </c>
      <c r="D923" s="62"/>
      <c r="E923" s="1"/>
      <c r="F923" s="1"/>
    </row>
    <row r="924" spans="2:6" ht="15">
      <c r="B924" s="90" t="s">
        <v>257</v>
      </c>
      <c r="C924" s="214" t="s">
        <v>554</v>
      </c>
      <c r="D924" s="62">
        <f>D925</f>
        <v>0</v>
      </c>
      <c r="E924" s="1"/>
      <c r="F924" s="1"/>
    </row>
    <row r="925" spans="2:6" ht="15">
      <c r="B925" s="90" t="s">
        <v>221</v>
      </c>
      <c r="C925" s="195" t="s">
        <v>555</v>
      </c>
      <c r="D925" s="62"/>
      <c r="E925" s="1"/>
      <c r="F925" s="1"/>
    </row>
    <row r="926" spans="2:6" ht="15">
      <c r="B926" s="197"/>
      <c r="C926" s="114"/>
      <c r="D926" s="199"/>
      <c r="E926" s="1"/>
      <c r="F926" s="1"/>
    </row>
    <row r="927" spans="2:6" ht="15">
      <c r="B927" s="82" t="s">
        <v>186</v>
      </c>
      <c r="C927" s="114" t="s">
        <v>453</v>
      </c>
      <c r="D927" s="62">
        <f>D909-D913+D922</f>
        <v>0</v>
      </c>
      <c r="E927" s="1"/>
      <c r="F927" s="1"/>
    </row>
    <row r="928" spans="2:6" ht="15">
      <c r="B928" s="197"/>
      <c r="C928" s="114"/>
      <c r="D928" s="199">
        <f>D927+D929</f>
        <v>0</v>
      </c>
      <c r="E928" s="1"/>
      <c r="F928" s="1"/>
    </row>
    <row r="929" spans="2:6" ht="16.5" thickBot="1">
      <c r="B929" s="176" t="s">
        <v>427</v>
      </c>
      <c r="C929" s="177" t="s">
        <v>449</v>
      </c>
      <c r="D929" s="178"/>
      <c r="E929" s="1"/>
      <c r="F929" s="1"/>
    </row>
    <row r="930" spans="2:6" ht="16.5" thickTop="1">
      <c r="B930" s="4"/>
      <c r="C930" s="200"/>
      <c r="D930" s="201"/>
      <c r="E930" s="1"/>
      <c r="F930" s="1"/>
    </row>
    <row r="931" spans="2:6" ht="15">
      <c r="B931" s="220" t="s">
        <v>779</v>
      </c>
      <c r="C931" s="11"/>
      <c r="E931" s="1"/>
      <c r="F931" s="1"/>
    </row>
    <row r="932" spans="2:4" s="6" customFormat="1" ht="15">
      <c r="B932" s="143" t="s">
        <v>265</v>
      </c>
      <c r="C932" s="234" t="s">
        <v>459</v>
      </c>
      <c r="D932" s="145" t="s">
        <v>233</v>
      </c>
    </row>
    <row r="933" spans="2:4" s="6" customFormat="1" ht="15">
      <c r="B933" s="203"/>
      <c r="C933" s="204"/>
      <c r="D933" s="148" t="s">
        <v>235</v>
      </c>
    </row>
    <row r="934" spans="2:4" s="6" customFormat="1" ht="15">
      <c r="B934" s="151"/>
      <c r="C934" s="181">
        <v>1</v>
      </c>
      <c r="D934" s="173">
        <v>2</v>
      </c>
    </row>
    <row r="935" spans="2:4" s="6" customFormat="1" ht="15">
      <c r="B935" s="244" t="s">
        <v>238</v>
      </c>
      <c r="C935" s="240" t="s">
        <v>543</v>
      </c>
      <c r="D935" s="153"/>
    </row>
    <row r="936" spans="2:4" s="6" customFormat="1" ht="15">
      <c r="B936" s="244" t="s">
        <v>246</v>
      </c>
      <c r="C936" s="240" t="s">
        <v>544</v>
      </c>
      <c r="D936" s="153"/>
    </row>
    <row r="937" spans="2:4" s="6" customFormat="1" ht="15">
      <c r="B937" s="244" t="s">
        <v>253</v>
      </c>
      <c r="C937" s="255" t="s">
        <v>503</v>
      </c>
      <c r="D937" s="153"/>
    </row>
    <row r="938" spans="2:4" s="6" customFormat="1" ht="15">
      <c r="B938" s="187"/>
      <c r="C938" s="229"/>
      <c r="D938" s="189"/>
    </row>
    <row r="939" spans="2:4" s="6" customFormat="1" ht="16.5" thickBot="1">
      <c r="B939" s="155"/>
      <c r="C939" s="156" t="s">
        <v>273</v>
      </c>
      <c r="D939" s="127">
        <f>SUM(D935:D937)</f>
        <v>0</v>
      </c>
    </row>
    <row r="940" spans="2:4" s="6" customFormat="1" ht="16.5" thickTop="1">
      <c r="B940" s="159"/>
      <c r="C940" s="159"/>
      <c r="D940" s="158">
        <f>D913-D939</f>
        <v>0</v>
      </c>
    </row>
    <row r="941" spans="2:6" ht="31.5" customHeight="1">
      <c r="B941" s="337" t="s">
        <v>699</v>
      </c>
      <c r="C941" s="337"/>
      <c r="D941" s="337"/>
      <c r="E941" s="337"/>
      <c r="F941" s="337"/>
    </row>
    <row r="942" spans="2:4" s="6" customFormat="1" ht="15">
      <c r="B942" s="143" t="s">
        <v>265</v>
      </c>
      <c r="C942" s="144" t="s">
        <v>206</v>
      </c>
      <c r="D942" s="145" t="s">
        <v>233</v>
      </c>
    </row>
    <row r="943" spans="2:4" s="6" customFormat="1" ht="15">
      <c r="B943" s="203"/>
      <c r="C943" s="204"/>
      <c r="D943" s="148" t="s">
        <v>235</v>
      </c>
    </row>
    <row r="944" spans="2:4" s="6" customFormat="1" ht="15">
      <c r="B944" s="151"/>
      <c r="C944" s="181">
        <v>1</v>
      </c>
      <c r="D944" s="173">
        <v>2</v>
      </c>
    </row>
    <row r="945" spans="2:4" s="6" customFormat="1" ht="15">
      <c r="B945" s="151" t="s">
        <v>238</v>
      </c>
      <c r="C945" s="152" t="s">
        <v>658</v>
      </c>
      <c r="D945" s="153"/>
    </row>
    <row r="946" spans="2:4" s="6" customFormat="1" ht="15">
      <c r="B946" s="151" t="s">
        <v>246</v>
      </c>
      <c r="C946" s="152" t="s">
        <v>659</v>
      </c>
      <c r="D946" s="153"/>
    </row>
    <row r="947" spans="2:4" s="6" customFormat="1" ht="16.5" thickBot="1">
      <c r="B947" s="155"/>
      <c r="C947" s="156"/>
      <c r="D947" s="157"/>
    </row>
    <row r="948" spans="2:4" s="6" customFormat="1" ht="16.5" thickTop="1">
      <c r="B948" s="159"/>
      <c r="C948" s="159"/>
      <c r="D948" s="160"/>
    </row>
    <row r="949" spans="2:6" ht="15">
      <c r="B949" s="31" t="s">
        <v>700</v>
      </c>
      <c r="C949" s="31"/>
      <c r="D949" s="164"/>
      <c r="E949" s="1"/>
      <c r="F949" s="1"/>
    </row>
    <row r="950" spans="2:6" ht="15">
      <c r="B950" s="143" t="s">
        <v>265</v>
      </c>
      <c r="C950" s="117" t="s">
        <v>206</v>
      </c>
      <c r="D950" s="145" t="s">
        <v>233</v>
      </c>
      <c r="E950" s="1"/>
      <c r="F950" s="1"/>
    </row>
    <row r="951" spans="2:6" ht="15">
      <c r="B951" s="43"/>
      <c r="C951" s="194"/>
      <c r="D951" s="148" t="s">
        <v>235</v>
      </c>
      <c r="E951" s="1"/>
      <c r="F951" s="1"/>
    </row>
    <row r="952" spans="2:6" ht="15">
      <c r="B952" s="171"/>
      <c r="C952" s="83">
        <v>1</v>
      </c>
      <c r="D952" s="173">
        <v>2</v>
      </c>
      <c r="E952" s="1"/>
      <c r="F952" s="1"/>
    </row>
    <row r="953" spans="2:6" ht="15">
      <c r="B953" s="82" t="s">
        <v>260</v>
      </c>
      <c r="C953" s="208" t="s">
        <v>422</v>
      </c>
      <c r="D953" s="62">
        <f>D954</f>
        <v>0</v>
      </c>
      <c r="E953" s="1"/>
      <c r="F953" s="1"/>
    </row>
    <row r="954" spans="2:6" ht="15">
      <c r="B954" s="78" t="s">
        <v>256</v>
      </c>
      <c r="C954" s="216" t="s">
        <v>280</v>
      </c>
      <c r="D954" s="62"/>
      <c r="E954" s="1"/>
      <c r="F954" s="1"/>
    </row>
    <row r="955" spans="2:6" ht="15">
      <c r="B955" s="78"/>
      <c r="C955" s="208" t="s">
        <v>438</v>
      </c>
      <c r="D955" s="62"/>
      <c r="E955" s="1"/>
      <c r="F955" s="1"/>
    </row>
    <row r="956" spans="2:6" ht="15">
      <c r="B956" s="82"/>
      <c r="C956" s="114"/>
      <c r="D956" s="62"/>
      <c r="E956" s="1"/>
      <c r="F956" s="1"/>
    </row>
    <row r="957" spans="2:6" ht="15">
      <c r="B957" s="82" t="s">
        <v>262</v>
      </c>
      <c r="C957" s="114" t="s">
        <v>222</v>
      </c>
      <c r="D957" s="62">
        <f>D958+D963</f>
        <v>0</v>
      </c>
      <c r="F957" s="1"/>
    </row>
    <row r="958" spans="2:6" ht="15">
      <c r="B958" s="90" t="s">
        <v>261</v>
      </c>
      <c r="C958" s="209" t="s">
        <v>263</v>
      </c>
      <c r="D958" s="62"/>
      <c r="F958" s="1"/>
    </row>
    <row r="959" spans="2:6" ht="15">
      <c r="B959" s="75"/>
      <c r="C959" s="210" t="s">
        <v>275</v>
      </c>
      <c r="D959" s="62"/>
      <c r="E959" s="1"/>
      <c r="F959" s="1"/>
    </row>
    <row r="960" spans="2:6" ht="15">
      <c r="B960" s="78" t="s">
        <v>211</v>
      </c>
      <c r="C960" s="196" t="s">
        <v>566</v>
      </c>
      <c r="D960" s="62"/>
      <c r="E960" s="1"/>
      <c r="F960" s="1"/>
    </row>
    <row r="961" spans="2:7" ht="15">
      <c r="B961" s="78" t="s">
        <v>212</v>
      </c>
      <c r="C961" s="61" t="s">
        <v>609</v>
      </c>
      <c r="D961" s="62"/>
      <c r="F961" s="1"/>
      <c r="G961" s="11"/>
    </row>
    <row r="962" spans="2:6" ht="15">
      <c r="B962" s="78" t="s">
        <v>570</v>
      </c>
      <c r="C962" s="79" t="s">
        <v>610</v>
      </c>
      <c r="D962" s="62"/>
      <c r="E962" s="1"/>
      <c r="F962" s="1"/>
    </row>
    <row r="963" spans="2:6" ht="15">
      <c r="B963" s="90" t="s">
        <v>264</v>
      </c>
      <c r="C963" s="209" t="s">
        <v>485</v>
      </c>
      <c r="D963" s="62"/>
      <c r="E963" s="1"/>
      <c r="F963" s="1"/>
    </row>
    <row r="964" spans="2:6" ht="15">
      <c r="B964" s="197"/>
      <c r="C964" s="212"/>
      <c r="D964" s="62"/>
      <c r="E964" s="1"/>
      <c r="F964" s="1"/>
    </row>
    <row r="965" spans="2:6" ht="15">
      <c r="B965" s="82" t="s">
        <v>223</v>
      </c>
      <c r="C965" s="213" t="s">
        <v>432</v>
      </c>
      <c r="D965" s="62"/>
      <c r="E965" s="1"/>
      <c r="F965" s="1"/>
    </row>
    <row r="966" spans="2:6" ht="15">
      <c r="B966" s="197"/>
      <c r="C966" s="114"/>
      <c r="D966" s="199"/>
      <c r="E966" s="1"/>
      <c r="F966" s="1"/>
    </row>
    <row r="967" spans="2:6" ht="15">
      <c r="B967" s="82" t="s">
        <v>186</v>
      </c>
      <c r="C967" s="114" t="s">
        <v>453</v>
      </c>
      <c r="D967" s="62">
        <f>D953-D957+D965</f>
        <v>0</v>
      </c>
      <c r="F967" s="1"/>
    </row>
    <row r="968" spans="2:6" ht="15">
      <c r="B968" s="82"/>
      <c r="C968" s="114"/>
      <c r="D968" s="199">
        <f>D967+D969</f>
        <v>0</v>
      </c>
      <c r="E968" s="1"/>
      <c r="F968" s="1"/>
    </row>
    <row r="969" spans="2:6" ht="15">
      <c r="B969" s="82" t="s">
        <v>427</v>
      </c>
      <c r="C969" s="114" t="s">
        <v>449</v>
      </c>
      <c r="D969" s="199">
        <f>D971</f>
        <v>0</v>
      </c>
      <c r="E969" s="1"/>
      <c r="F969" s="1"/>
    </row>
    <row r="970" spans="2:6" ht="15">
      <c r="B970" s="43"/>
      <c r="C970" s="256" t="s">
        <v>275</v>
      </c>
      <c r="D970" s="323"/>
      <c r="E970" s="1"/>
      <c r="F970" s="1"/>
    </row>
    <row r="971" spans="2:6" ht="16.5" thickBot="1">
      <c r="B971" s="241" t="s">
        <v>261</v>
      </c>
      <c r="C971" s="257" t="s">
        <v>558</v>
      </c>
      <c r="D971" s="178"/>
      <c r="E971" s="1"/>
      <c r="F971" s="1"/>
    </row>
    <row r="972" spans="2:6" ht="16.5" thickTop="1">
      <c r="B972" s="4"/>
      <c r="C972" s="200"/>
      <c r="D972" s="201"/>
      <c r="E972" s="1"/>
      <c r="F972" s="1"/>
    </row>
    <row r="973" spans="2:6" ht="15">
      <c r="B973" s="220" t="s">
        <v>779</v>
      </c>
      <c r="C973" s="11"/>
      <c r="E973" s="1"/>
      <c r="F973" s="1"/>
    </row>
    <row r="974" spans="2:4" s="6" customFormat="1" ht="15">
      <c r="B974" s="143" t="s">
        <v>265</v>
      </c>
      <c r="C974" s="234" t="s">
        <v>459</v>
      </c>
      <c r="D974" s="145" t="s">
        <v>233</v>
      </c>
    </row>
    <row r="975" spans="2:4" s="6" customFormat="1" ht="15">
      <c r="B975" s="203"/>
      <c r="C975" s="204"/>
      <c r="D975" s="148" t="s">
        <v>235</v>
      </c>
    </row>
    <row r="976" spans="2:4" s="6" customFormat="1" ht="15">
      <c r="B976" s="151"/>
      <c r="C976" s="181">
        <v>1</v>
      </c>
      <c r="D976" s="173">
        <v>2</v>
      </c>
    </row>
    <row r="977" spans="2:5" s="6" customFormat="1" ht="15">
      <c r="B977" s="205" t="s">
        <v>238</v>
      </c>
      <c r="C977" s="240" t="s">
        <v>545</v>
      </c>
      <c r="D977" s="153"/>
      <c r="E977" s="250"/>
    </row>
    <row r="978" spans="2:5" s="6" customFormat="1" ht="15">
      <c r="B978" s="205" t="s">
        <v>246</v>
      </c>
      <c r="C978" s="255" t="s">
        <v>503</v>
      </c>
      <c r="D978" s="153"/>
      <c r="E978" s="250"/>
    </row>
    <row r="979" spans="2:4" s="6" customFormat="1" ht="15">
      <c r="B979" s="187"/>
      <c r="C979" s="188"/>
      <c r="D979" s="189"/>
    </row>
    <row r="980" spans="2:5" s="6" customFormat="1" ht="16.5" thickBot="1">
      <c r="B980" s="155"/>
      <c r="C980" s="156" t="s">
        <v>273</v>
      </c>
      <c r="D980" s="127">
        <f>SUM(D977:D978)</f>
        <v>0</v>
      </c>
      <c r="E980" s="250"/>
    </row>
    <row r="981" spans="2:4" s="6" customFormat="1" ht="16.5" thickTop="1">
      <c r="B981" s="159"/>
      <c r="C981" s="159"/>
      <c r="D981" s="158">
        <f>D957-D980</f>
        <v>0</v>
      </c>
    </row>
    <row r="982" spans="2:6" ht="33" customHeight="1">
      <c r="B982" s="338" t="s">
        <v>701</v>
      </c>
      <c r="C982" s="338"/>
      <c r="D982" s="338"/>
      <c r="E982" s="338"/>
      <c r="F982" s="338"/>
    </row>
    <row r="983" spans="2:4" s="6" customFormat="1" ht="15">
      <c r="B983" s="143" t="s">
        <v>265</v>
      </c>
      <c r="C983" s="144" t="s">
        <v>206</v>
      </c>
      <c r="D983" s="145" t="s">
        <v>233</v>
      </c>
    </row>
    <row r="984" spans="2:4" s="6" customFormat="1" ht="15">
      <c r="B984" s="203"/>
      <c r="C984" s="204"/>
      <c r="D984" s="148" t="s">
        <v>235</v>
      </c>
    </row>
    <row r="985" spans="2:4" s="6" customFormat="1" ht="15">
      <c r="B985" s="151"/>
      <c r="C985" s="181">
        <v>1</v>
      </c>
      <c r="D985" s="173">
        <v>2</v>
      </c>
    </row>
    <row r="986" spans="2:4" s="6" customFormat="1" ht="15">
      <c r="B986" s="151" t="s">
        <v>238</v>
      </c>
      <c r="C986" s="152" t="s">
        <v>658</v>
      </c>
      <c r="D986" s="153"/>
    </row>
    <row r="987" spans="2:4" s="6" customFormat="1" ht="15">
      <c r="B987" s="151" t="s">
        <v>246</v>
      </c>
      <c r="C987" s="152" t="s">
        <v>659</v>
      </c>
      <c r="D987" s="153"/>
    </row>
    <row r="988" spans="2:4" s="6" customFormat="1" ht="16.5" thickBot="1">
      <c r="B988" s="155"/>
      <c r="C988" s="156"/>
      <c r="D988" s="157"/>
    </row>
    <row r="989" spans="5:6" ht="16.5" thickTop="1">
      <c r="E989" s="1"/>
      <c r="F989" s="1"/>
    </row>
    <row r="990" spans="2:6" ht="51.75" customHeight="1">
      <c r="B990" s="338" t="s">
        <v>702</v>
      </c>
      <c r="C990" s="338"/>
      <c r="D990" s="338"/>
      <c r="E990" s="338"/>
      <c r="F990" s="338"/>
    </row>
    <row r="991" spans="2:6" ht="32.25" customHeight="1">
      <c r="B991" s="343" t="s">
        <v>786</v>
      </c>
      <c r="C991" s="343"/>
      <c r="D991" s="343"/>
      <c r="E991" s="343"/>
      <c r="F991" s="343"/>
    </row>
    <row r="992" spans="2:4" s="6" customFormat="1" ht="15">
      <c r="B992" s="159"/>
      <c r="C992" s="159"/>
      <c r="D992" s="160"/>
    </row>
    <row r="993" spans="2:4" s="6" customFormat="1" ht="15">
      <c r="B993" s="31" t="s">
        <v>703</v>
      </c>
      <c r="C993" s="159"/>
      <c r="D993" s="160"/>
    </row>
    <row r="994" spans="2:6" ht="15">
      <c r="B994" s="143" t="s">
        <v>265</v>
      </c>
      <c r="C994" s="117" t="s">
        <v>206</v>
      </c>
      <c r="D994" s="145" t="s">
        <v>233</v>
      </c>
      <c r="E994" s="1"/>
      <c r="F994" s="1"/>
    </row>
    <row r="995" spans="2:6" ht="15">
      <c r="B995" s="43"/>
      <c r="C995" s="194"/>
      <c r="D995" s="148" t="s">
        <v>235</v>
      </c>
      <c r="E995" s="1"/>
      <c r="F995" s="1"/>
    </row>
    <row r="996" spans="2:6" ht="15">
      <c r="B996" s="171"/>
      <c r="C996" s="83">
        <v>1</v>
      </c>
      <c r="D996" s="173">
        <v>2</v>
      </c>
      <c r="E996" s="1"/>
      <c r="F996" s="1"/>
    </row>
    <row r="997" spans="2:6" ht="15">
      <c r="B997" s="82" t="s">
        <v>260</v>
      </c>
      <c r="C997" s="208" t="s">
        <v>422</v>
      </c>
      <c r="D997" s="62">
        <f>D998</f>
        <v>0</v>
      </c>
      <c r="E997" s="1"/>
      <c r="F997" s="1"/>
    </row>
    <row r="998" spans="2:6" ht="15">
      <c r="B998" s="78" t="s">
        <v>256</v>
      </c>
      <c r="C998" s="216" t="s">
        <v>280</v>
      </c>
      <c r="D998" s="62"/>
      <c r="E998" s="1"/>
      <c r="F998" s="1"/>
    </row>
    <row r="999" spans="2:6" ht="15">
      <c r="B999" s="78"/>
      <c r="C999" s="208" t="s">
        <v>438</v>
      </c>
      <c r="D999" s="62"/>
      <c r="E999" s="1"/>
      <c r="F999" s="1"/>
    </row>
    <row r="1000" spans="2:6" ht="15">
      <c r="B1000" s="78"/>
      <c r="C1000" s="208"/>
      <c r="D1000" s="62"/>
      <c r="E1000" s="1"/>
      <c r="F1000" s="1"/>
    </row>
    <row r="1001" spans="2:6" ht="15">
      <c r="B1001" s="82" t="s">
        <v>262</v>
      </c>
      <c r="C1001" s="114" t="s">
        <v>222</v>
      </c>
      <c r="D1001" s="62">
        <f>D1002+D1005</f>
        <v>0</v>
      </c>
      <c r="E1001" s="1"/>
      <c r="F1001" s="1"/>
    </row>
    <row r="1002" spans="2:6" ht="15">
      <c r="B1002" s="90" t="s">
        <v>261</v>
      </c>
      <c r="C1002" s="209" t="s">
        <v>263</v>
      </c>
      <c r="D1002" s="62"/>
      <c r="E1002" s="1"/>
      <c r="F1002" s="1"/>
    </row>
    <row r="1003" spans="2:6" ht="15">
      <c r="B1003" s="75"/>
      <c r="C1003" s="210" t="s">
        <v>275</v>
      </c>
      <c r="D1003" s="62"/>
      <c r="E1003" s="1"/>
      <c r="F1003" s="1"/>
    </row>
    <row r="1004" spans="2:6" ht="15">
      <c r="B1004" s="78" t="s">
        <v>211</v>
      </c>
      <c r="C1004" s="196" t="s">
        <v>566</v>
      </c>
      <c r="D1004" s="62"/>
      <c r="E1004" s="1"/>
      <c r="F1004" s="1"/>
    </row>
    <row r="1005" spans="2:6" ht="15">
      <c r="B1005" s="90" t="s">
        <v>264</v>
      </c>
      <c r="C1005" s="209" t="s">
        <v>485</v>
      </c>
      <c r="D1005" s="62"/>
      <c r="E1005" s="1"/>
      <c r="F1005" s="1"/>
    </row>
    <row r="1006" spans="2:6" ht="15">
      <c r="B1006" s="197"/>
      <c r="C1006" s="212"/>
      <c r="D1006" s="62"/>
      <c r="E1006" s="1"/>
      <c r="F1006" s="1"/>
    </row>
    <row r="1007" spans="2:6" ht="15">
      <c r="B1007" s="82" t="s">
        <v>223</v>
      </c>
      <c r="C1007" s="213" t="s">
        <v>432</v>
      </c>
      <c r="D1007" s="62">
        <f>D1008+D1009</f>
        <v>0</v>
      </c>
      <c r="E1007" s="1"/>
      <c r="F1007" s="1"/>
    </row>
    <row r="1008" spans="2:6" ht="15">
      <c r="B1008" s="90" t="s">
        <v>256</v>
      </c>
      <c r="C1008" s="214" t="s">
        <v>458</v>
      </c>
      <c r="D1008" s="62"/>
      <c r="E1008" s="1"/>
      <c r="F1008" s="1"/>
    </row>
    <row r="1009" spans="2:6" ht="15">
      <c r="B1009" s="90" t="s">
        <v>257</v>
      </c>
      <c r="C1009" s="214" t="s">
        <v>554</v>
      </c>
      <c r="D1009" s="62">
        <f>D1010</f>
        <v>0</v>
      </c>
      <c r="E1009" s="1"/>
      <c r="F1009" s="1"/>
    </row>
    <row r="1010" spans="2:6" ht="15">
      <c r="B1010" s="232" t="s">
        <v>221</v>
      </c>
      <c r="C1010" s="195" t="s">
        <v>555</v>
      </c>
      <c r="D1010" s="62"/>
      <c r="E1010" s="1"/>
      <c r="F1010" s="1"/>
    </row>
    <row r="1011" spans="2:6" ht="15">
      <c r="B1011" s="197"/>
      <c r="C1011" s="114"/>
      <c r="D1011" s="199"/>
      <c r="E1011" s="1"/>
      <c r="F1011" s="1"/>
    </row>
    <row r="1012" spans="2:6" ht="15">
      <c r="B1012" s="82" t="s">
        <v>186</v>
      </c>
      <c r="C1012" s="114" t="s">
        <v>453</v>
      </c>
      <c r="D1012" s="62">
        <f>D997-D1001+D1007</f>
        <v>0</v>
      </c>
      <c r="E1012" s="1"/>
      <c r="F1012" s="1"/>
    </row>
    <row r="1013" spans="2:6" ht="15">
      <c r="B1013" s="82"/>
      <c r="C1013" s="114"/>
      <c r="D1013" s="199">
        <f>D1012+D1014</f>
        <v>0</v>
      </c>
      <c r="E1013" s="1"/>
      <c r="F1013" s="1"/>
    </row>
    <row r="1014" spans="2:6" ht="16.5" thickBot="1">
      <c r="B1014" s="176" t="s">
        <v>427</v>
      </c>
      <c r="C1014" s="177" t="s">
        <v>449</v>
      </c>
      <c r="D1014" s="178"/>
      <c r="E1014" s="1"/>
      <c r="F1014" s="1"/>
    </row>
    <row r="1015" spans="2:6" ht="16.5" thickTop="1">
      <c r="B1015" s="4"/>
      <c r="C1015" s="200"/>
      <c r="D1015" s="201"/>
      <c r="E1015" s="1"/>
      <c r="F1015" s="1"/>
    </row>
    <row r="1016" spans="2:6" ht="15">
      <c r="B1016" s="220" t="s">
        <v>779</v>
      </c>
      <c r="C1016" s="11"/>
      <c r="E1016" s="1"/>
      <c r="F1016" s="1"/>
    </row>
    <row r="1017" spans="2:6" ht="15">
      <c r="B1017" s="143" t="s">
        <v>265</v>
      </c>
      <c r="C1017" s="234" t="s">
        <v>459</v>
      </c>
      <c r="D1017" s="145" t="s">
        <v>233</v>
      </c>
      <c r="E1017" s="1"/>
      <c r="F1017" s="1"/>
    </row>
    <row r="1018" spans="2:6" ht="15">
      <c r="B1018" s="203"/>
      <c r="C1018" s="204"/>
      <c r="D1018" s="148" t="s">
        <v>235</v>
      </c>
      <c r="E1018" s="1"/>
      <c r="F1018" s="1"/>
    </row>
    <row r="1019" spans="2:6" ht="15">
      <c r="B1019" s="151"/>
      <c r="C1019" s="181">
        <v>1</v>
      </c>
      <c r="D1019" s="173">
        <v>2</v>
      </c>
      <c r="E1019" s="1"/>
      <c r="F1019" s="1"/>
    </row>
    <row r="1020" spans="2:6" ht="15">
      <c r="B1020" s="205" t="s">
        <v>238</v>
      </c>
      <c r="C1020" s="240" t="s">
        <v>548</v>
      </c>
      <c r="D1020" s="153"/>
      <c r="E1020" s="1"/>
      <c r="F1020" s="1"/>
    </row>
    <row r="1021" spans="2:6" ht="15">
      <c r="B1021" s="205" t="s">
        <v>246</v>
      </c>
      <c r="C1021" s="255" t="s">
        <v>503</v>
      </c>
      <c r="D1021" s="153"/>
      <c r="E1021" s="1"/>
      <c r="F1021" s="1"/>
    </row>
    <row r="1022" spans="2:5" ht="15" customHeight="1">
      <c r="B1022" s="187"/>
      <c r="C1022" s="229"/>
      <c r="D1022" s="189"/>
      <c r="E1022" s="1"/>
    </row>
    <row r="1023" spans="2:6" ht="16.5" thickBot="1">
      <c r="B1023" s="155"/>
      <c r="C1023" s="156" t="s">
        <v>273</v>
      </c>
      <c r="D1023" s="127">
        <f>D1020+D1021</f>
        <v>0</v>
      </c>
      <c r="E1023" s="1"/>
      <c r="F1023" s="1"/>
    </row>
    <row r="1024" spans="2:6" ht="16.5" thickTop="1">
      <c r="B1024" s="159"/>
      <c r="C1024" s="159"/>
      <c r="D1024" s="158">
        <f>D1001-D1023</f>
        <v>0</v>
      </c>
      <c r="E1024" s="1"/>
      <c r="F1024" s="1"/>
    </row>
    <row r="1025" spans="2:6" ht="36" customHeight="1">
      <c r="B1025" s="338" t="s">
        <v>704</v>
      </c>
      <c r="C1025" s="339"/>
      <c r="D1025" s="339"/>
      <c r="E1025" s="339"/>
      <c r="F1025" s="339"/>
    </row>
    <row r="1026" spans="2:6" ht="15">
      <c r="B1026" s="143" t="s">
        <v>265</v>
      </c>
      <c r="C1026" s="144" t="s">
        <v>206</v>
      </c>
      <c r="D1026" s="145" t="s">
        <v>233</v>
      </c>
      <c r="E1026" s="1"/>
      <c r="F1026" s="1"/>
    </row>
    <row r="1027" spans="2:6" ht="15">
      <c r="B1027" s="203"/>
      <c r="C1027" s="204"/>
      <c r="D1027" s="148" t="s">
        <v>235</v>
      </c>
      <c r="E1027" s="1"/>
      <c r="F1027" s="1"/>
    </row>
    <row r="1028" spans="2:6" ht="15">
      <c r="B1028" s="151"/>
      <c r="C1028" s="181">
        <v>1</v>
      </c>
      <c r="D1028" s="173">
        <v>2</v>
      </c>
      <c r="E1028" s="1"/>
      <c r="F1028" s="1"/>
    </row>
    <row r="1029" spans="2:6" ht="15">
      <c r="B1029" s="151" t="s">
        <v>238</v>
      </c>
      <c r="C1029" s="152" t="s">
        <v>658</v>
      </c>
      <c r="D1029" s="153"/>
      <c r="E1029" s="1"/>
      <c r="F1029" s="1"/>
    </row>
    <row r="1030" spans="2:6" ht="15">
      <c r="B1030" s="151" t="s">
        <v>246</v>
      </c>
      <c r="C1030" s="152" t="s">
        <v>659</v>
      </c>
      <c r="D1030" s="153"/>
      <c r="E1030" s="1"/>
      <c r="F1030" s="1"/>
    </row>
    <row r="1031" spans="2:6" ht="16.5" thickBot="1">
      <c r="B1031" s="155"/>
      <c r="C1031" s="156"/>
      <c r="D1031" s="157"/>
      <c r="E1031" s="1"/>
      <c r="F1031" s="1"/>
    </row>
    <row r="1032" spans="2:4" s="6" customFormat="1" ht="16.5" thickTop="1">
      <c r="B1032" s="159"/>
      <c r="C1032" s="159"/>
      <c r="D1032" s="160"/>
    </row>
    <row r="1033" spans="2:6" ht="15">
      <c r="B1033" s="31" t="s">
        <v>705</v>
      </c>
      <c r="C1033" s="31"/>
      <c r="D1033" s="164"/>
      <c r="E1033" s="1"/>
      <c r="F1033" s="1"/>
    </row>
    <row r="1034" spans="2:6" ht="15">
      <c r="B1034" s="143" t="s">
        <v>265</v>
      </c>
      <c r="C1034" s="117" t="s">
        <v>206</v>
      </c>
      <c r="D1034" s="145" t="s">
        <v>233</v>
      </c>
      <c r="E1034" s="1"/>
      <c r="F1034" s="1"/>
    </row>
    <row r="1035" spans="2:6" ht="15">
      <c r="B1035" s="43"/>
      <c r="C1035" s="194"/>
      <c r="D1035" s="148" t="s">
        <v>235</v>
      </c>
      <c r="E1035" s="1"/>
      <c r="F1035" s="1"/>
    </row>
    <row r="1036" spans="2:6" ht="15">
      <c r="B1036" s="171"/>
      <c r="C1036" s="83">
        <v>1</v>
      </c>
      <c r="D1036" s="173">
        <v>2</v>
      </c>
      <c r="E1036" s="1"/>
      <c r="F1036" s="1"/>
    </row>
    <row r="1037" spans="2:6" ht="15">
      <c r="B1037" s="82" t="s">
        <v>260</v>
      </c>
      <c r="C1037" s="208" t="s">
        <v>422</v>
      </c>
      <c r="D1037" s="62">
        <f>D1038</f>
        <v>0</v>
      </c>
      <c r="E1037" s="1"/>
      <c r="F1037" s="1"/>
    </row>
    <row r="1038" spans="2:6" ht="15">
      <c r="B1038" s="78" t="s">
        <v>256</v>
      </c>
      <c r="C1038" s="216" t="s">
        <v>280</v>
      </c>
      <c r="D1038" s="62"/>
      <c r="E1038" s="1"/>
      <c r="F1038" s="1"/>
    </row>
    <row r="1039" spans="2:6" ht="15">
      <c r="B1039" s="78"/>
      <c r="C1039" s="208" t="s">
        <v>438</v>
      </c>
      <c r="D1039" s="62"/>
      <c r="E1039" s="1"/>
      <c r="F1039" s="1"/>
    </row>
    <row r="1040" spans="2:6" ht="15">
      <c r="B1040" s="78"/>
      <c r="C1040" s="208"/>
      <c r="D1040" s="62"/>
      <c r="E1040" s="1"/>
      <c r="F1040" s="1"/>
    </row>
    <row r="1041" spans="2:6" ht="15">
      <c r="B1041" s="82" t="s">
        <v>262</v>
      </c>
      <c r="C1041" s="114" t="s">
        <v>222</v>
      </c>
      <c r="D1041" s="62">
        <f>D1042+D1047</f>
        <v>0</v>
      </c>
      <c r="E1041" s="1"/>
      <c r="F1041" s="1"/>
    </row>
    <row r="1042" spans="2:6" ht="15">
      <c r="B1042" s="90" t="s">
        <v>261</v>
      </c>
      <c r="C1042" s="209" t="s">
        <v>263</v>
      </c>
      <c r="D1042" s="62"/>
      <c r="E1042" s="1"/>
      <c r="F1042" s="1"/>
    </row>
    <row r="1043" spans="2:6" ht="15">
      <c r="B1043" s="75"/>
      <c r="C1043" s="210" t="s">
        <v>275</v>
      </c>
      <c r="D1043" s="62"/>
      <c r="E1043" s="1"/>
      <c r="F1043" s="1"/>
    </row>
    <row r="1044" spans="2:6" ht="15">
      <c r="B1044" s="78" t="s">
        <v>211</v>
      </c>
      <c r="C1044" s="196" t="s">
        <v>566</v>
      </c>
      <c r="D1044" s="62"/>
      <c r="E1044" s="1"/>
      <c r="F1044" s="1"/>
    </row>
    <row r="1045" spans="2:6" ht="15">
      <c r="B1045" s="78" t="s">
        <v>212</v>
      </c>
      <c r="C1045" s="61" t="s">
        <v>609</v>
      </c>
      <c r="D1045" s="62"/>
      <c r="E1045" s="1"/>
      <c r="F1045" s="1"/>
    </row>
    <row r="1046" spans="2:6" ht="15">
      <c r="B1046" s="78" t="s">
        <v>570</v>
      </c>
      <c r="C1046" s="79" t="s">
        <v>611</v>
      </c>
      <c r="D1046" s="62"/>
      <c r="E1046" s="1"/>
      <c r="F1046" s="1"/>
    </row>
    <row r="1047" spans="2:6" ht="15">
      <c r="B1047" s="90" t="s">
        <v>264</v>
      </c>
      <c r="C1047" s="209" t="s">
        <v>485</v>
      </c>
      <c r="D1047" s="62"/>
      <c r="E1047" s="1"/>
      <c r="F1047" s="1"/>
    </row>
    <row r="1048" spans="2:6" ht="15">
      <c r="B1048" s="197"/>
      <c r="C1048" s="212"/>
      <c r="D1048" s="62"/>
      <c r="E1048" s="1"/>
      <c r="F1048" s="1"/>
    </row>
    <row r="1049" spans="2:6" ht="15">
      <c r="B1049" s="82" t="s">
        <v>223</v>
      </c>
      <c r="C1049" s="213" t="s">
        <v>432</v>
      </c>
      <c r="D1049" s="62">
        <f>D1050+D1051</f>
        <v>0</v>
      </c>
      <c r="E1049" s="1"/>
      <c r="F1049" s="1"/>
    </row>
    <row r="1050" spans="2:6" ht="15">
      <c r="B1050" s="90" t="s">
        <v>256</v>
      </c>
      <c r="C1050" s="214" t="s">
        <v>458</v>
      </c>
      <c r="D1050" s="62"/>
      <c r="E1050" s="1"/>
      <c r="F1050" s="1"/>
    </row>
    <row r="1051" spans="2:6" ht="15">
      <c r="B1051" s="231" t="s">
        <v>257</v>
      </c>
      <c r="C1051" s="214" t="s">
        <v>554</v>
      </c>
      <c r="D1051" s="199">
        <f>D1052</f>
        <v>0</v>
      </c>
      <c r="E1051" s="1"/>
      <c r="F1051" s="1"/>
    </row>
    <row r="1052" spans="2:6" ht="15">
      <c r="B1052" s="232" t="s">
        <v>221</v>
      </c>
      <c r="C1052" s="195" t="s">
        <v>555</v>
      </c>
      <c r="D1052" s="199"/>
      <c r="E1052" s="1"/>
      <c r="F1052" s="1"/>
    </row>
    <row r="1053" spans="2:6" ht="15">
      <c r="B1053" s="197"/>
      <c r="C1053" s="114"/>
      <c r="D1053" s="199"/>
      <c r="E1053" s="1"/>
      <c r="F1053" s="1"/>
    </row>
    <row r="1054" spans="2:6" ht="15">
      <c r="B1054" s="82" t="s">
        <v>186</v>
      </c>
      <c r="C1054" s="114" t="s">
        <v>453</v>
      </c>
      <c r="D1054" s="62">
        <f>ROUND(D1037-D1041+D1049,1)</f>
        <v>0</v>
      </c>
      <c r="E1054" s="1"/>
      <c r="F1054" s="1"/>
    </row>
    <row r="1055" spans="2:6" ht="15">
      <c r="B1055" s="82"/>
      <c r="C1055" s="114"/>
      <c r="D1055" s="199">
        <f>D1054+D1056</f>
        <v>0</v>
      </c>
      <c r="E1055" s="1"/>
      <c r="F1055" s="1"/>
    </row>
    <row r="1056" spans="2:6" ht="16.5" thickBot="1">
      <c r="B1056" s="176" t="s">
        <v>427</v>
      </c>
      <c r="C1056" s="177" t="s">
        <v>449</v>
      </c>
      <c r="D1056" s="178"/>
      <c r="E1056" s="1"/>
      <c r="F1056" s="1"/>
    </row>
    <row r="1057" spans="2:6" ht="16.5" thickTop="1">
      <c r="B1057" s="4"/>
      <c r="C1057" s="200"/>
      <c r="D1057" s="201"/>
      <c r="E1057" s="1"/>
      <c r="F1057" s="1"/>
    </row>
    <row r="1058" spans="2:6" ht="15">
      <c r="B1058" s="220" t="s">
        <v>779</v>
      </c>
      <c r="C1058" s="11"/>
      <c r="E1058" s="1"/>
      <c r="F1058" s="1"/>
    </row>
    <row r="1059" spans="2:4" s="6" customFormat="1" ht="15">
      <c r="B1059" s="143" t="s">
        <v>265</v>
      </c>
      <c r="C1059" s="234" t="s">
        <v>459</v>
      </c>
      <c r="D1059" s="145" t="s">
        <v>233</v>
      </c>
    </row>
    <row r="1060" spans="2:4" s="6" customFormat="1" ht="15">
      <c r="B1060" s="203"/>
      <c r="C1060" s="204"/>
      <c r="D1060" s="148" t="s">
        <v>235</v>
      </c>
    </row>
    <row r="1061" spans="2:4" s="6" customFormat="1" ht="15">
      <c r="B1061" s="151"/>
      <c r="C1061" s="181">
        <v>1</v>
      </c>
      <c r="D1061" s="173">
        <v>2</v>
      </c>
    </row>
    <row r="1062" spans="2:4" s="6" customFormat="1" ht="47.25">
      <c r="B1062" s="244" t="s">
        <v>238</v>
      </c>
      <c r="C1062" s="258" t="s">
        <v>573</v>
      </c>
      <c r="D1062" s="153"/>
    </row>
    <row r="1063" spans="2:4" s="6" customFormat="1" ht="32.25" customHeight="1">
      <c r="B1063" s="244" t="s">
        <v>246</v>
      </c>
      <c r="C1063" s="258" t="s">
        <v>574</v>
      </c>
      <c r="D1063" s="153"/>
    </row>
    <row r="1064" spans="2:4" s="6" customFormat="1" ht="47.25">
      <c r="B1064" s="244" t="s">
        <v>253</v>
      </c>
      <c r="C1064" s="258" t="s">
        <v>580</v>
      </c>
      <c r="D1064" s="153"/>
    </row>
    <row r="1065" spans="2:4" s="6" customFormat="1" ht="15">
      <c r="B1065" s="205" t="s">
        <v>254</v>
      </c>
      <c r="C1065" s="249" t="s">
        <v>537</v>
      </c>
      <c r="D1065" s="153">
        <f>SUM(D1066:D1067)</f>
        <v>0</v>
      </c>
    </row>
    <row r="1066" spans="2:4" s="6" customFormat="1" ht="47.25">
      <c r="B1066" s="205" t="s">
        <v>140</v>
      </c>
      <c r="C1066" s="259" t="s">
        <v>527</v>
      </c>
      <c r="D1066" s="153"/>
    </row>
    <row r="1067" spans="2:4" s="6" customFormat="1" ht="15">
      <c r="B1067" s="205" t="s">
        <v>440</v>
      </c>
      <c r="C1067" s="260" t="s">
        <v>528</v>
      </c>
      <c r="D1067" s="261"/>
    </row>
    <row r="1068" spans="2:4" s="6" customFormat="1" ht="15">
      <c r="B1068" s="205" t="s">
        <v>486</v>
      </c>
      <c r="C1068" s="262" t="s">
        <v>529</v>
      </c>
      <c r="D1068" s="261"/>
    </row>
    <row r="1069" spans="2:4" s="6" customFormat="1" ht="10.5" customHeight="1">
      <c r="B1069" s="187"/>
      <c r="C1069" s="229"/>
      <c r="D1069" s="189"/>
    </row>
    <row r="1070" spans="2:4" s="6" customFormat="1" ht="16.5" thickBot="1">
      <c r="B1070" s="155"/>
      <c r="C1070" s="156" t="s">
        <v>273</v>
      </c>
      <c r="D1070" s="127">
        <f>SUM(D1062:D1065,D1068)</f>
        <v>0</v>
      </c>
    </row>
    <row r="1071" spans="2:4" s="6" customFormat="1" ht="16.5" thickTop="1">
      <c r="B1071" s="159"/>
      <c r="C1071" s="159"/>
      <c r="D1071" s="158">
        <f>D1041-D1070</f>
        <v>0</v>
      </c>
    </row>
    <row r="1072" spans="2:6" ht="31.5" customHeight="1">
      <c r="B1072" s="337" t="s">
        <v>706</v>
      </c>
      <c r="C1072" s="337"/>
      <c r="D1072" s="337"/>
      <c r="E1072" s="337"/>
      <c r="F1072" s="337"/>
    </row>
    <row r="1073" spans="2:4" s="6" customFormat="1" ht="15">
      <c r="B1073" s="143" t="s">
        <v>265</v>
      </c>
      <c r="C1073" s="144" t="s">
        <v>206</v>
      </c>
      <c r="D1073" s="145" t="s">
        <v>233</v>
      </c>
    </row>
    <row r="1074" spans="2:4" s="6" customFormat="1" ht="15">
      <c r="B1074" s="203"/>
      <c r="C1074" s="204"/>
      <c r="D1074" s="148" t="s">
        <v>235</v>
      </c>
    </row>
    <row r="1075" spans="2:4" s="6" customFormat="1" ht="15">
      <c r="B1075" s="151"/>
      <c r="C1075" s="181">
        <v>1</v>
      </c>
      <c r="D1075" s="173">
        <v>2</v>
      </c>
    </row>
    <row r="1076" spans="2:4" s="6" customFormat="1" ht="15">
      <c r="B1076" s="151" t="s">
        <v>238</v>
      </c>
      <c r="C1076" s="152" t="s">
        <v>658</v>
      </c>
      <c r="D1076" s="153"/>
    </row>
    <row r="1077" spans="2:4" s="6" customFormat="1" ht="15">
      <c r="B1077" s="151" t="s">
        <v>246</v>
      </c>
      <c r="C1077" s="152" t="s">
        <v>659</v>
      </c>
      <c r="D1077" s="153"/>
    </row>
    <row r="1078" spans="2:4" s="6" customFormat="1" ht="16.5" thickBot="1">
      <c r="B1078" s="155"/>
      <c r="C1078" s="156"/>
      <c r="D1078" s="157"/>
    </row>
    <row r="1079" spans="2:4" s="6" customFormat="1" ht="16.5" thickTop="1">
      <c r="B1079" s="159"/>
      <c r="C1079" s="159"/>
      <c r="D1079" s="160"/>
    </row>
    <row r="1080" spans="2:6" ht="31.5" customHeight="1">
      <c r="B1080" s="344" t="s">
        <v>787</v>
      </c>
      <c r="C1080" s="339"/>
      <c r="D1080" s="339"/>
      <c r="E1080" s="339"/>
      <c r="F1080" s="339"/>
    </row>
    <row r="1081" spans="2:6" ht="15">
      <c r="B1081" s="4"/>
      <c r="C1081" s="200"/>
      <c r="D1081" s="201"/>
      <c r="E1081" s="1"/>
      <c r="F1081" s="1"/>
    </row>
    <row r="1082" spans="2:9" s="6" customFormat="1" ht="15">
      <c r="B1082" s="120" t="s">
        <v>766</v>
      </c>
      <c r="C1082" s="159"/>
      <c r="D1082" s="160"/>
      <c r="F1082" s="1"/>
      <c r="G1082" s="1"/>
      <c r="H1082" s="1"/>
      <c r="I1082" s="1"/>
    </row>
    <row r="1083" spans="2:6" ht="15">
      <c r="B1083" s="143" t="s">
        <v>265</v>
      </c>
      <c r="C1083" s="117" t="s">
        <v>206</v>
      </c>
      <c r="D1083" s="167" t="s">
        <v>233</v>
      </c>
      <c r="E1083" s="1"/>
      <c r="F1083" s="1"/>
    </row>
    <row r="1084" spans="2:4" s="6" customFormat="1" ht="15">
      <c r="B1084" s="203"/>
      <c r="C1084" s="204"/>
      <c r="D1084" s="148" t="s">
        <v>235</v>
      </c>
    </row>
    <row r="1085" spans="2:6" ht="15">
      <c r="B1085" s="171"/>
      <c r="C1085" s="83">
        <v>1</v>
      </c>
      <c r="D1085" s="173">
        <v>2</v>
      </c>
      <c r="E1085" s="1"/>
      <c r="F1085" s="1"/>
    </row>
    <row r="1086" spans="2:6" ht="15">
      <c r="B1086" s="82" t="s">
        <v>260</v>
      </c>
      <c r="C1086" s="208" t="s">
        <v>422</v>
      </c>
      <c r="D1086" s="62"/>
      <c r="E1086" s="1"/>
      <c r="F1086" s="1"/>
    </row>
    <row r="1087" spans="2:6" ht="15">
      <c r="B1087" s="82" t="s">
        <v>256</v>
      </c>
      <c r="C1087" s="216" t="s">
        <v>280</v>
      </c>
      <c r="D1087" s="62"/>
      <c r="E1087" s="1"/>
      <c r="F1087" s="1"/>
    </row>
    <row r="1088" spans="2:6" ht="15">
      <c r="B1088" s="78"/>
      <c r="C1088" s="208" t="s">
        <v>438</v>
      </c>
      <c r="D1088" s="62"/>
      <c r="E1088" s="1"/>
      <c r="F1088" s="1"/>
    </row>
    <row r="1089" spans="2:6" ht="15">
      <c r="B1089" s="78"/>
      <c r="C1089" s="263"/>
      <c r="D1089" s="62"/>
      <c r="E1089" s="1"/>
      <c r="F1089" s="1"/>
    </row>
    <row r="1090" spans="2:6" ht="15">
      <c r="B1090" s="82" t="s">
        <v>262</v>
      </c>
      <c r="C1090" s="114" t="s">
        <v>222</v>
      </c>
      <c r="D1090" s="62">
        <f>D1091+D1094</f>
        <v>0</v>
      </c>
      <c r="E1090" s="1"/>
      <c r="F1090" s="1"/>
    </row>
    <row r="1091" spans="2:6" ht="15">
      <c r="B1091" s="90" t="s">
        <v>261</v>
      </c>
      <c r="C1091" s="209" t="s">
        <v>263</v>
      </c>
      <c r="D1091" s="62"/>
      <c r="E1091" s="1"/>
      <c r="F1091" s="1"/>
    </row>
    <row r="1092" spans="2:6" ht="15">
      <c r="B1092" s="75"/>
      <c r="C1092" s="210" t="s">
        <v>575</v>
      </c>
      <c r="D1092" s="62"/>
      <c r="E1092" s="1"/>
      <c r="F1092" s="1"/>
    </row>
    <row r="1093" spans="2:6" ht="15">
      <c r="B1093" s="78" t="s">
        <v>211</v>
      </c>
      <c r="C1093" s="196" t="s">
        <v>566</v>
      </c>
      <c r="D1093" s="62"/>
      <c r="E1093" s="1"/>
      <c r="F1093" s="1"/>
    </row>
    <row r="1094" spans="2:6" ht="15">
      <c r="B1094" s="90" t="s">
        <v>264</v>
      </c>
      <c r="C1094" s="209" t="s">
        <v>485</v>
      </c>
      <c r="D1094" s="62"/>
      <c r="E1094" s="1"/>
      <c r="F1094" s="1"/>
    </row>
    <row r="1095" spans="2:6" ht="15">
      <c r="B1095" s="197"/>
      <c r="C1095" s="212"/>
      <c r="D1095" s="62"/>
      <c r="E1095" s="1"/>
      <c r="F1095" s="1"/>
    </row>
    <row r="1096" spans="2:6" ht="15">
      <c r="B1096" s="82" t="s">
        <v>223</v>
      </c>
      <c r="C1096" s="213" t="s">
        <v>432</v>
      </c>
      <c r="D1096" s="62">
        <f>D1097+D1099</f>
        <v>0</v>
      </c>
      <c r="E1096" s="1"/>
      <c r="F1096" s="1"/>
    </row>
    <row r="1097" spans="2:6" ht="15">
      <c r="B1097" s="90" t="s">
        <v>256</v>
      </c>
      <c r="C1097" s="214" t="s">
        <v>458</v>
      </c>
      <c r="D1097" s="62"/>
      <c r="E1097" s="1"/>
      <c r="F1097" s="1"/>
    </row>
    <row r="1098" spans="2:6" ht="15">
      <c r="B1098" s="90" t="s">
        <v>257</v>
      </c>
      <c r="C1098" s="214" t="s">
        <v>554</v>
      </c>
      <c r="D1098" s="199">
        <f>D1099</f>
        <v>0</v>
      </c>
      <c r="E1098" s="1"/>
      <c r="F1098" s="1"/>
    </row>
    <row r="1099" spans="2:6" ht="15">
      <c r="B1099" s="232" t="s">
        <v>221</v>
      </c>
      <c r="C1099" s="195" t="s">
        <v>555</v>
      </c>
      <c r="D1099" s="199"/>
      <c r="E1099" s="1"/>
      <c r="F1099" s="1"/>
    </row>
    <row r="1100" spans="2:6" ht="15">
      <c r="B1100" s="232"/>
      <c r="C1100" s="195"/>
      <c r="D1100" s="199"/>
      <c r="E1100" s="1"/>
      <c r="F1100" s="1"/>
    </row>
    <row r="1101" spans="2:6" ht="15">
      <c r="B1101" s="82" t="s">
        <v>186</v>
      </c>
      <c r="C1101" s="114" t="s">
        <v>453</v>
      </c>
      <c r="D1101" s="62">
        <f>D1086-D1090+D1096</f>
        <v>0</v>
      </c>
      <c r="E1101" s="1"/>
      <c r="F1101" s="1"/>
    </row>
    <row r="1102" spans="2:6" ht="15">
      <c r="B1102" s="82"/>
      <c r="C1102" s="114"/>
      <c r="D1102" s="199">
        <f>D1101+D1103</f>
        <v>0</v>
      </c>
      <c r="E1102" s="1"/>
      <c r="F1102" s="1"/>
    </row>
    <row r="1103" spans="2:6" ht="16.5" thickBot="1">
      <c r="B1103" s="241" t="s">
        <v>427</v>
      </c>
      <c r="C1103" s="242" t="s">
        <v>449</v>
      </c>
      <c r="D1103" s="178"/>
      <c r="E1103" s="1"/>
      <c r="F1103" s="1"/>
    </row>
    <row r="1104" spans="2:6" ht="16.5" thickTop="1">
      <c r="B1104" s="4"/>
      <c r="C1104" s="200"/>
      <c r="D1104" s="201"/>
      <c r="E1104" s="1"/>
      <c r="F1104" s="1"/>
    </row>
    <row r="1105" spans="2:6" ht="15">
      <c r="B1105" s="220" t="s">
        <v>779</v>
      </c>
      <c r="C1105" s="11"/>
      <c r="E1105" s="1"/>
      <c r="F1105" s="1"/>
    </row>
    <row r="1106" spans="2:6" ht="15">
      <c r="B1106" s="143" t="s">
        <v>265</v>
      </c>
      <c r="C1106" s="234" t="s">
        <v>459</v>
      </c>
      <c r="D1106" s="145" t="s">
        <v>233</v>
      </c>
      <c r="E1106" s="1"/>
      <c r="F1106" s="1"/>
    </row>
    <row r="1107" spans="2:4" s="6" customFormat="1" ht="15">
      <c r="B1107" s="203"/>
      <c r="C1107" s="204"/>
      <c r="D1107" s="148" t="s">
        <v>235</v>
      </c>
    </row>
    <row r="1108" spans="2:6" ht="15">
      <c r="B1108" s="151"/>
      <c r="C1108" s="181">
        <v>1</v>
      </c>
      <c r="D1108" s="173">
        <v>2</v>
      </c>
      <c r="E1108" s="1"/>
      <c r="F1108" s="1"/>
    </row>
    <row r="1109" spans="2:6" ht="15">
      <c r="B1109" s="151" t="s">
        <v>238</v>
      </c>
      <c r="C1109" s="152" t="s">
        <v>530</v>
      </c>
      <c r="D1109" s="153"/>
      <c r="E1109" s="1"/>
      <c r="F1109" s="1"/>
    </row>
    <row r="1110" spans="2:6" ht="15">
      <c r="B1110" s="151" t="s">
        <v>246</v>
      </c>
      <c r="C1110" s="152" t="s">
        <v>531</v>
      </c>
      <c r="D1110" s="153"/>
      <c r="E1110" s="1"/>
      <c r="F1110" s="1"/>
    </row>
    <row r="1111" spans="2:6" ht="15">
      <c r="B1111" s="151" t="s">
        <v>253</v>
      </c>
      <c r="C1111" s="152" t="s">
        <v>532</v>
      </c>
      <c r="D1111" s="153"/>
      <c r="E1111" s="1"/>
      <c r="F1111" s="1"/>
    </row>
    <row r="1112" spans="2:6" ht="15">
      <c r="B1112" s="151" t="s">
        <v>254</v>
      </c>
      <c r="C1112" s="152" t="s">
        <v>503</v>
      </c>
      <c r="D1112" s="153"/>
      <c r="E1112" s="1"/>
      <c r="F1112" s="1"/>
    </row>
    <row r="1113" spans="2:6" ht="15">
      <c r="B1113" s="187"/>
      <c r="C1113" s="188"/>
      <c r="D1113" s="189"/>
      <c r="E1113" s="1"/>
      <c r="F1113" s="1"/>
    </row>
    <row r="1114" spans="2:6" ht="16.5" thickBot="1">
      <c r="B1114" s="155"/>
      <c r="C1114" s="156" t="s">
        <v>273</v>
      </c>
      <c r="D1114" s="127">
        <f>SUM(D1109:D1112)</f>
        <v>0</v>
      </c>
      <c r="E1114" s="1"/>
      <c r="F1114" s="1"/>
    </row>
    <row r="1115" spans="2:4" s="6" customFormat="1" ht="16.5" thickTop="1">
      <c r="B1115" s="159"/>
      <c r="C1115" s="159"/>
      <c r="D1115" s="158">
        <f>D1090-D1114</f>
        <v>0</v>
      </c>
    </row>
    <row r="1116" spans="2:10" s="6" customFormat="1" ht="33" customHeight="1">
      <c r="B1116" s="338" t="s">
        <v>767</v>
      </c>
      <c r="C1116" s="338"/>
      <c r="D1116" s="338"/>
      <c r="E1116" s="338"/>
      <c r="F1116" s="338"/>
      <c r="G1116" s="1"/>
      <c r="H1116" s="1"/>
      <c r="I1116" s="1"/>
      <c r="J1116" s="1"/>
    </row>
    <row r="1117" spans="2:4" s="6" customFormat="1" ht="15">
      <c r="B1117" s="143" t="s">
        <v>265</v>
      </c>
      <c r="C1117" s="144" t="s">
        <v>206</v>
      </c>
      <c r="D1117" s="145" t="s">
        <v>233</v>
      </c>
    </row>
    <row r="1118" spans="2:4" s="6" customFormat="1" ht="15">
      <c r="B1118" s="203"/>
      <c r="C1118" s="204"/>
      <c r="D1118" s="148" t="s">
        <v>235</v>
      </c>
    </row>
    <row r="1119" spans="2:4" s="6" customFormat="1" ht="15">
      <c r="B1119" s="151"/>
      <c r="C1119" s="181">
        <v>1</v>
      </c>
      <c r="D1119" s="173">
        <v>2</v>
      </c>
    </row>
    <row r="1120" spans="2:4" s="6" customFormat="1" ht="15">
      <c r="B1120" s="151" t="s">
        <v>238</v>
      </c>
      <c r="C1120" s="152" t="s">
        <v>658</v>
      </c>
      <c r="D1120" s="153"/>
    </row>
    <row r="1121" spans="2:4" s="6" customFormat="1" ht="15">
      <c r="B1121" s="151" t="s">
        <v>246</v>
      </c>
      <c r="C1121" s="152" t="s">
        <v>659</v>
      </c>
      <c r="D1121" s="153"/>
    </row>
    <row r="1122" spans="2:4" s="6" customFormat="1" ht="16.5" thickBot="1">
      <c r="B1122" s="155"/>
      <c r="C1122" s="156"/>
      <c r="D1122" s="157"/>
    </row>
    <row r="1123" spans="2:4" s="6" customFormat="1" ht="16.5" thickTop="1">
      <c r="B1123" s="159"/>
      <c r="C1123" s="159"/>
      <c r="D1123" s="160"/>
    </row>
    <row r="1124" spans="2:6" s="6" customFormat="1" ht="36.75" customHeight="1">
      <c r="B1124" s="338" t="s">
        <v>788</v>
      </c>
      <c r="C1124" s="339"/>
      <c r="D1124" s="339"/>
      <c r="E1124" s="339"/>
      <c r="F1124" s="339"/>
    </row>
    <row r="1125" spans="2:6" s="6" customFormat="1" ht="36.75" customHeight="1">
      <c r="B1125" s="338" t="s">
        <v>789</v>
      </c>
      <c r="C1125" s="339"/>
      <c r="D1125" s="339"/>
      <c r="E1125" s="339"/>
      <c r="F1125" s="339"/>
    </row>
    <row r="1126" spans="2:6" s="6" customFormat="1" ht="15" customHeight="1">
      <c r="B1126" s="338"/>
      <c r="C1126" s="338"/>
      <c r="D1126" s="338"/>
      <c r="E1126" s="338"/>
      <c r="F1126" s="338"/>
    </row>
    <row r="1127" spans="2:4" s="6" customFormat="1" ht="15">
      <c r="B1127" s="31" t="s">
        <v>707</v>
      </c>
      <c r="C1127" s="159"/>
      <c r="D1127" s="160"/>
    </row>
    <row r="1128" spans="2:6" ht="15">
      <c r="B1128" s="143" t="s">
        <v>265</v>
      </c>
      <c r="C1128" s="117" t="s">
        <v>206</v>
      </c>
      <c r="D1128" s="145" t="s">
        <v>233</v>
      </c>
      <c r="E1128" s="1"/>
      <c r="F1128" s="1"/>
    </row>
    <row r="1129" spans="2:6" ht="15">
      <c r="B1129" s="43"/>
      <c r="C1129" s="194"/>
      <c r="D1129" s="148" t="s">
        <v>235</v>
      </c>
      <c r="E1129" s="1"/>
      <c r="F1129" s="1"/>
    </row>
    <row r="1130" spans="2:6" ht="15">
      <c r="B1130" s="171"/>
      <c r="C1130" s="83">
        <v>1</v>
      </c>
      <c r="D1130" s="173">
        <v>2</v>
      </c>
      <c r="E1130" s="1"/>
      <c r="F1130" s="1"/>
    </row>
    <row r="1131" spans="2:6" ht="15">
      <c r="B1131" s="82" t="s">
        <v>260</v>
      </c>
      <c r="C1131" s="208" t="s">
        <v>422</v>
      </c>
      <c r="D1131" s="62">
        <f>D1132</f>
        <v>0</v>
      </c>
      <c r="E1131" s="1"/>
      <c r="F1131" s="1"/>
    </row>
    <row r="1132" spans="2:6" ht="15">
      <c r="B1132" s="78" t="s">
        <v>256</v>
      </c>
      <c r="C1132" s="216" t="s">
        <v>280</v>
      </c>
      <c r="D1132" s="62"/>
      <c r="E1132" s="1"/>
      <c r="F1132" s="1"/>
    </row>
    <row r="1133" spans="2:6" ht="15">
      <c r="B1133" s="78"/>
      <c r="C1133" s="208" t="s">
        <v>438</v>
      </c>
      <c r="D1133" s="62"/>
      <c r="E1133" s="1"/>
      <c r="F1133" s="1"/>
    </row>
    <row r="1134" spans="2:6" ht="15">
      <c r="B1134" s="78"/>
      <c r="C1134" s="208"/>
      <c r="D1134" s="62"/>
      <c r="E1134" s="1"/>
      <c r="F1134" s="1"/>
    </row>
    <row r="1135" spans="2:6" ht="15">
      <c r="B1135" s="82" t="s">
        <v>262</v>
      </c>
      <c r="C1135" s="114" t="s">
        <v>222</v>
      </c>
      <c r="D1135" s="62">
        <f>D1136+D1143</f>
        <v>0</v>
      </c>
      <c r="E1135" s="1"/>
      <c r="F1135" s="1"/>
    </row>
    <row r="1136" spans="2:6" ht="15">
      <c r="B1136" s="90" t="s">
        <v>261</v>
      </c>
      <c r="C1136" s="209" t="s">
        <v>263</v>
      </c>
      <c r="D1136" s="62"/>
      <c r="E1136" s="1"/>
      <c r="F1136" s="1"/>
    </row>
    <row r="1137" spans="2:6" ht="15">
      <c r="B1137" s="75"/>
      <c r="C1137" s="210" t="s">
        <v>275</v>
      </c>
      <c r="D1137" s="62"/>
      <c r="E1137" s="1"/>
      <c r="F1137" s="1"/>
    </row>
    <row r="1138" spans="2:6" ht="15">
      <c r="B1138" s="78" t="s">
        <v>211</v>
      </c>
      <c r="C1138" s="196" t="s">
        <v>566</v>
      </c>
      <c r="D1138" s="62"/>
      <c r="E1138" s="1"/>
      <c r="F1138" s="1"/>
    </row>
    <row r="1139" spans="2:6" ht="15">
      <c r="B1139" s="78" t="s">
        <v>212</v>
      </c>
      <c r="C1139" s="61" t="s">
        <v>609</v>
      </c>
      <c r="D1139" s="62"/>
      <c r="E1139" s="1"/>
      <c r="F1139" s="1"/>
    </row>
    <row r="1140" spans="2:6" ht="15">
      <c r="B1140" s="78" t="s">
        <v>570</v>
      </c>
      <c r="C1140" s="79" t="s">
        <v>610</v>
      </c>
      <c r="D1140" s="62"/>
      <c r="E1140" s="1"/>
      <c r="F1140" s="1"/>
    </row>
    <row r="1141" spans="2:6" ht="15">
      <c r="B1141" s="78" t="s">
        <v>576</v>
      </c>
      <c r="C1141" s="264" t="s">
        <v>637</v>
      </c>
      <c r="D1141" s="62"/>
      <c r="E1141" s="1"/>
      <c r="F1141" s="1"/>
    </row>
    <row r="1142" spans="2:6" ht="15">
      <c r="B1142" s="78" t="s">
        <v>577</v>
      </c>
      <c r="C1142" s="210" t="s">
        <v>638</v>
      </c>
      <c r="D1142" s="62"/>
      <c r="E1142" s="1"/>
      <c r="F1142" s="1"/>
    </row>
    <row r="1143" spans="2:6" ht="15">
      <c r="B1143" s="90" t="s">
        <v>264</v>
      </c>
      <c r="C1143" s="209" t="s">
        <v>485</v>
      </c>
      <c r="D1143" s="62"/>
      <c r="E1143" s="1"/>
      <c r="F1143" s="1"/>
    </row>
    <row r="1144" spans="2:6" ht="15">
      <c r="B1144" s="197"/>
      <c r="C1144" s="212"/>
      <c r="D1144" s="62"/>
      <c r="E1144" s="1"/>
      <c r="F1144" s="1"/>
    </row>
    <row r="1145" spans="2:6" ht="15">
      <c r="B1145" s="82" t="s">
        <v>223</v>
      </c>
      <c r="C1145" s="213" t="s">
        <v>432</v>
      </c>
      <c r="D1145" s="62">
        <f>SUM(D1146:D1147,D1149)</f>
        <v>0</v>
      </c>
      <c r="E1145" s="1"/>
      <c r="F1145" s="1"/>
    </row>
    <row r="1146" spans="2:6" ht="15">
      <c r="B1146" s="90" t="s">
        <v>256</v>
      </c>
      <c r="C1146" s="214" t="s">
        <v>458</v>
      </c>
      <c r="D1146" s="62"/>
      <c r="E1146" s="1"/>
      <c r="F1146" s="1"/>
    </row>
    <row r="1147" spans="2:6" ht="15">
      <c r="B1147" s="231" t="s">
        <v>257</v>
      </c>
      <c r="C1147" s="214" t="s">
        <v>450</v>
      </c>
      <c r="D1147" s="62">
        <f>D1148</f>
        <v>0</v>
      </c>
      <c r="E1147" s="1"/>
      <c r="F1147" s="1"/>
    </row>
    <row r="1148" spans="2:6" ht="15">
      <c r="B1148" s="232" t="s">
        <v>221</v>
      </c>
      <c r="C1148" s="233" t="s">
        <v>451</v>
      </c>
      <c r="D1148" s="62"/>
      <c r="E1148" s="1"/>
      <c r="F1148" s="1"/>
    </row>
    <row r="1149" spans="2:6" ht="15">
      <c r="B1149" s="90" t="s">
        <v>418</v>
      </c>
      <c r="C1149" s="214" t="s">
        <v>554</v>
      </c>
      <c r="D1149" s="199">
        <f>D1150</f>
        <v>0</v>
      </c>
      <c r="E1149" s="1"/>
      <c r="F1149" s="1"/>
    </row>
    <row r="1150" spans="2:6" ht="15">
      <c r="B1150" s="232" t="s">
        <v>557</v>
      </c>
      <c r="C1150" s="195" t="s">
        <v>555</v>
      </c>
      <c r="D1150" s="199"/>
      <c r="E1150" s="1"/>
      <c r="F1150" s="1"/>
    </row>
    <row r="1151" spans="2:6" ht="15">
      <c r="B1151" s="197"/>
      <c r="C1151" s="114"/>
      <c r="D1151" s="199"/>
      <c r="E1151" s="1"/>
      <c r="F1151" s="1"/>
    </row>
    <row r="1152" spans="2:6" ht="15">
      <c r="B1152" s="82" t="s">
        <v>186</v>
      </c>
      <c r="C1152" s="114" t="s">
        <v>453</v>
      </c>
      <c r="D1152" s="62">
        <f>D1131-D1135+D1145</f>
        <v>0</v>
      </c>
      <c r="E1152" s="1"/>
      <c r="F1152" s="1"/>
    </row>
    <row r="1153" spans="2:6" ht="15">
      <c r="B1153" s="82"/>
      <c r="C1153" s="114"/>
      <c r="D1153" s="199">
        <f>D1152+D1154</f>
        <v>0</v>
      </c>
      <c r="E1153" s="1"/>
      <c r="F1153" s="1"/>
    </row>
    <row r="1154" spans="2:6" ht="15">
      <c r="B1154" s="82" t="s">
        <v>427</v>
      </c>
      <c r="C1154" s="114" t="s">
        <v>449</v>
      </c>
      <c r="D1154" s="199">
        <f>D1156</f>
        <v>0</v>
      </c>
      <c r="E1154" s="1"/>
      <c r="F1154" s="1"/>
    </row>
    <row r="1155" spans="2:6" ht="15">
      <c r="B1155" s="82"/>
      <c r="C1155" s="210" t="s">
        <v>275</v>
      </c>
      <c r="D1155" s="199"/>
      <c r="E1155" s="1"/>
      <c r="F1155" s="1"/>
    </row>
    <row r="1156" spans="2:6" ht="15">
      <c r="B1156" s="35" t="s">
        <v>261</v>
      </c>
      <c r="C1156" s="265" t="s">
        <v>648</v>
      </c>
      <c r="D1156" s="248">
        <f>SUM(D1157:D1157)</f>
        <v>0</v>
      </c>
      <c r="E1156" s="1"/>
      <c r="F1156" s="1"/>
    </row>
    <row r="1157" spans="2:6" ht="16.5" thickBot="1">
      <c r="B1157" s="266" t="s">
        <v>211</v>
      </c>
      <c r="C1157" s="267" t="s">
        <v>647</v>
      </c>
      <c r="D1157" s="178"/>
      <c r="E1157" s="1"/>
      <c r="F1157" s="1"/>
    </row>
    <row r="1158" spans="2:6" ht="16.5" thickTop="1">
      <c r="B1158" s="268"/>
      <c r="C1158" s="269"/>
      <c r="D1158" s="201"/>
      <c r="E1158" s="1"/>
      <c r="F1158" s="1"/>
    </row>
    <row r="1159" spans="2:6" ht="15">
      <c r="B1159" s="220" t="s">
        <v>779</v>
      </c>
      <c r="C1159" s="11"/>
      <c r="E1159" s="1"/>
      <c r="F1159" s="1"/>
    </row>
    <row r="1160" spans="2:4" s="6" customFormat="1" ht="15">
      <c r="B1160" s="143" t="s">
        <v>265</v>
      </c>
      <c r="C1160" s="234" t="s">
        <v>459</v>
      </c>
      <c r="D1160" s="145" t="s">
        <v>233</v>
      </c>
    </row>
    <row r="1161" spans="2:4" s="6" customFormat="1" ht="15">
      <c r="B1161" s="203"/>
      <c r="C1161" s="204"/>
      <c r="D1161" s="148" t="s">
        <v>235</v>
      </c>
    </row>
    <row r="1162" spans="2:4" s="6" customFormat="1" ht="15">
      <c r="B1162" s="151"/>
      <c r="C1162" s="181">
        <v>1</v>
      </c>
      <c r="D1162" s="173">
        <v>2</v>
      </c>
    </row>
    <row r="1163" spans="2:4" s="6" customFormat="1" ht="15">
      <c r="B1163" s="244" t="s">
        <v>238</v>
      </c>
      <c r="C1163" s="152" t="s">
        <v>583</v>
      </c>
      <c r="D1163" s="153"/>
    </row>
    <row r="1164" spans="2:4" s="6" customFormat="1" ht="15">
      <c r="B1164" s="244" t="s">
        <v>246</v>
      </c>
      <c r="C1164" s="152" t="s">
        <v>636</v>
      </c>
      <c r="D1164" s="153"/>
    </row>
    <row r="1165" spans="2:4" s="6" customFormat="1" ht="15">
      <c r="B1165" s="244" t="s">
        <v>253</v>
      </c>
      <c r="C1165" s="152" t="s">
        <v>533</v>
      </c>
      <c r="D1165" s="153"/>
    </row>
    <row r="1166" spans="2:4" s="6" customFormat="1" ht="15">
      <c r="B1166" s="187"/>
      <c r="C1166" s="229"/>
      <c r="D1166" s="189"/>
    </row>
    <row r="1167" spans="2:4" s="6" customFormat="1" ht="16.5" thickBot="1">
      <c r="B1167" s="155"/>
      <c r="C1167" s="156" t="s">
        <v>273</v>
      </c>
      <c r="D1167" s="127">
        <f>SUM(D1163:D1166)</f>
        <v>0</v>
      </c>
    </row>
    <row r="1168" spans="2:4" s="6" customFormat="1" ht="16.5" thickTop="1">
      <c r="B1168" s="159"/>
      <c r="C1168" s="159"/>
      <c r="D1168" s="158">
        <f>D1135-D1167</f>
        <v>0</v>
      </c>
    </row>
    <row r="1169" spans="2:6" ht="33" customHeight="1">
      <c r="B1169" s="337" t="s">
        <v>708</v>
      </c>
      <c r="C1169" s="337"/>
      <c r="D1169" s="337"/>
      <c r="E1169" s="337"/>
      <c r="F1169" s="337"/>
    </row>
    <row r="1170" spans="2:4" s="6" customFormat="1" ht="15">
      <c r="B1170" s="143" t="s">
        <v>265</v>
      </c>
      <c r="C1170" s="144" t="s">
        <v>206</v>
      </c>
      <c r="D1170" s="145" t="s">
        <v>233</v>
      </c>
    </row>
    <row r="1171" spans="2:4" s="6" customFormat="1" ht="15">
      <c r="B1171" s="203"/>
      <c r="C1171" s="204"/>
      <c r="D1171" s="148" t="s">
        <v>235</v>
      </c>
    </row>
    <row r="1172" spans="2:4" s="6" customFormat="1" ht="15">
      <c r="B1172" s="151"/>
      <c r="C1172" s="181">
        <v>1</v>
      </c>
      <c r="D1172" s="173">
        <v>2</v>
      </c>
    </row>
    <row r="1173" spans="2:4" s="6" customFormat="1" ht="15">
      <c r="B1173" s="151" t="s">
        <v>238</v>
      </c>
      <c r="C1173" s="152" t="s">
        <v>658</v>
      </c>
      <c r="D1173" s="153"/>
    </row>
    <row r="1174" spans="2:4" s="6" customFormat="1" ht="15">
      <c r="B1174" s="151" t="s">
        <v>246</v>
      </c>
      <c r="C1174" s="152" t="s">
        <v>659</v>
      </c>
      <c r="D1174" s="153"/>
    </row>
    <row r="1175" spans="2:4" s="6" customFormat="1" ht="16.5" thickBot="1">
      <c r="B1175" s="155"/>
      <c r="C1175" s="156"/>
      <c r="D1175" s="157"/>
    </row>
    <row r="1176" spans="2:4" s="6" customFormat="1" ht="16.5" thickTop="1">
      <c r="B1176" s="159"/>
      <c r="C1176" s="159"/>
      <c r="D1176" s="160"/>
    </row>
    <row r="1177" spans="2:4" s="6" customFormat="1" ht="15">
      <c r="B1177" s="31" t="s">
        <v>709</v>
      </c>
      <c r="C1177" s="159"/>
      <c r="D1177" s="160"/>
    </row>
    <row r="1178" spans="2:6" ht="15">
      <c r="B1178" s="143" t="s">
        <v>265</v>
      </c>
      <c r="C1178" s="117" t="s">
        <v>206</v>
      </c>
      <c r="D1178" s="145" t="s">
        <v>233</v>
      </c>
      <c r="E1178" s="1"/>
      <c r="F1178" s="1"/>
    </row>
    <row r="1179" spans="2:6" ht="15">
      <c r="B1179" s="43"/>
      <c r="C1179" s="194"/>
      <c r="D1179" s="148" t="s">
        <v>235</v>
      </c>
      <c r="E1179" s="1"/>
      <c r="F1179" s="1"/>
    </row>
    <row r="1180" spans="2:6" ht="15">
      <c r="B1180" s="171"/>
      <c r="C1180" s="83">
        <v>1</v>
      </c>
      <c r="D1180" s="173">
        <v>2</v>
      </c>
      <c r="E1180" s="1"/>
      <c r="F1180" s="1"/>
    </row>
    <row r="1181" spans="2:6" ht="15">
      <c r="B1181" s="82" t="s">
        <v>260</v>
      </c>
      <c r="C1181" s="208" t="s">
        <v>422</v>
      </c>
      <c r="D1181" s="62">
        <f>D1182</f>
        <v>0</v>
      </c>
      <c r="E1181" s="1"/>
      <c r="F1181" s="1"/>
    </row>
    <row r="1182" spans="2:6" ht="15">
      <c r="B1182" s="78" t="s">
        <v>256</v>
      </c>
      <c r="C1182" s="216" t="s">
        <v>280</v>
      </c>
      <c r="D1182" s="62"/>
      <c r="E1182" s="1"/>
      <c r="F1182" s="1"/>
    </row>
    <row r="1183" spans="2:6" ht="15">
      <c r="B1183" s="78"/>
      <c r="C1183" s="208"/>
      <c r="D1183" s="62"/>
      <c r="E1183" s="1"/>
      <c r="F1183" s="1"/>
    </row>
    <row r="1184" spans="2:6" ht="15">
      <c r="B1184" s="82" t="s">
        <v>262</v>
      </c>
      <c r="C1184" s="114" t="s">
        <v>222</v>
      </c>
      <c r="D1184" s="62">
        <f>D1185+D1193</f>
        <v>0</v>
      </c>
      <c r="E1184" s="1"/>
      <c r="F1184" s="1"/>
    </row>
    <row r="1185" spans="2:6" ht="15">
      <c r="B1185" s="90" t="s">
        <v>261</v>
      </c>
      <c r="C1185" s="209" t="s">
        <v>263</v>
      </c>
      <c r="D1185" s="62"/>
      <c r="E1185" s="1"/>
      <c r="F1185" s="1"/>
    </row>
    <row r="1186" spans="2:6" ht="15">
      <c r="B1186" s="75"/>
      <c r="C1186" s="210" t="s">
        <v>275</v>
      </c>
      <c r="D1186" s="62"/>
      <c r="E1186" s="1"/>
      <c r="F1186" s="1"/>
    </row>
    <row r="1187" spans="2:6" ht="15">
      <c r="B1187" s="78" t="s">
        <v>211</v>
      </c>
      <c r="C1187" s="196" t="s">
        <v>566</v>
      </c>
      <c r="D1187" s="62"/>
      <c r="E1187" s="1"/>
      <c r="F1187" s="1"/>
    </row>
    <row r="1188" spans="2:6" ht="15">
      <c r="B1188" s="78"/>
      <c r="C1188" s="209" t="s">
        <v>569</v>
      </c>
      <c r="D1188" s="62"/>
      <c r="E1188" s="1"/>
      <c r="F1188" s="1"/>
    </row>
    <row r="1189" spans="2:6" ht="15">
      <c r="B1189" s="78" t="s">
        <v>212</v>
      </c>
      <c r="C1189" s="61" t="s">
        <v>609</v>
      </c>
      <c r="D1189" s="62"/>
      <c r="E1189" s="1"/>
      <c r="F1189" s="1"/>
    </row>
    <row r="1190" spans="2:6" ht="15">
      <c r="B1190" s="78" t="s">
        <v>570</v>
      </c>
      <c r="C1190" s="79" t="s">
        <v>610</v>
      </c>
      <c r="D1190" s="62"/>
      <c r="E1190" s="1"/>
      <c r="F1190" s="1"/>
    </row>
    <row r="1191" spans="2:6" ht="15">
      <c r="B1191" s="78" t="s">
        <v>571</v>
      </c>
      <c r="C1191" s="79" t="s">
        <v>611</v>
      </c>
      <c r="D1191" s="62"/>
      <c r="E1191" s="1"/>
      <c r="F1191" s="1"/>
    </row>
    <row r="1192" spans="2:6" ht="15">
      <c r="B1192" s="78" t="s">
        <v>213</v>
      </c>
      <c r="C1192" s="218" t="s">
        <v>475</v>
      </c>
      <c r="D1192" s="62"/>
      <c r="E1192" s="1"/>
      <c r="F1192" s="1"/>
    </row>
    <row r="1193" spans="2:6" ht="15">
      <c r="B1193" s="90" t="s">
        <v>264</v>
      </c>
      <c r="C1193" s="209" t="s">
        <v>485</v>
      </c>
      <c r="D1193" s="62"/>
      <c r="E1193" s="1"/>
      <c r="F1193" s="1"/>
    </row>
    <row r="1194" spans="2:6" ht="15">
      <c r="B1194" s="197"/>
      <c r="C1194" s="212"/>
      <c r="D1194" s="62"/>
      <c r="E1194" s="1"/>
      <c r="F1194" s="1"/>
    </row>
    <row r="1195" spans="2:6" ht="15">
      <c r="B1195" s="82" t="s">
        <v>223</v>
      </c>
      <c r="C1195" s="213" t="s">
        <v>432</v>
      </c>
      <c r="D1195" s="62">
        <f>D1196+D1197</f>
        <v>0</v>
      </c>
      <c r="E1195" s="1"/>
      <c r="F1195" s="1"/>
    </row>
    <row r="1196" spans="2:6" ht="15">
      <c r="B1196" s="90" t="s">
        <v>256</v>
      </c>
      <c r="C1196" s="214" t="s">
        <v>458</v>
      </c>
      <c r="D1196" s="62"/>
      <c r="E1196" s="1"/>
      <c r="F1196" s="1"/>
    </row>
    <row r="1197" spans="2:6" ht="15">
      <c r="B1197" s="231" t="s">
        <v>257</v>
      </c>
      <c r="C1197" s="214" t="s">
        <v>450</v>
      </c>
      <c r="D1197" s="62"/>
      <c r="E1197" s="6"/>
      <c r="F1197" s="1"/>
    </row>
    <row r="1198" spans="2:6" ht="15">
      <c r="B1198" s="232" t="s">
        <v>221</v>
      </c>
      <c r="C1198" s="233" t="s">
        <v>451</v>
      </c>
      <c r="D1198" s="62"/>
      <c r="E1198" s="6"/>
      <c r="F1198" s="1"/>
    </row>
    <row r="1199" spans="2:6" ht="15">
      <c r="B1199" s="197"/>
      <c r="C1199" s="114"/>
      <c r="D1199" s="199"/>
      <c r="E1199" s="1"/>
      <c r="F1199" s="1"/>
    </row>
    <row r="1200" spans="2:6" ht="15">
      <c r="B1200" s="82" t="s">
        <v>186</v>
      </c>
      <c r="C1200" s="114" t="s">
        <v>453</v>
      </c>
      <c r="D1200" s="62">
        <f>D1181-D1184+D1195</f>
        <v>0</v>
      </c>
      <c r="E1200" s="1"/>
      <c r="F1200" s="1"/>
    </row>
    <row r="1201" spans="2:6" ht="15">
      <c r="B1201" s="82"/>
      <c r="C1201" s="114"/>
      <c r="D1201" s="199">
        <f>D1200+D1202</f>
        <v>0</v>
      </c>
      <c r="E1201" s="1"/>
      <c r="F1201" s="1"/>
    </row>
    <row r="1202" spans="2:6" ht="16.5" thickBot="1">
      <c r="B1202" s="176" t="s">
        <v>427</v>
      </c>
      <c r="C1202" s="177" t="s">
        <v>449</v>
      </c>
      <c r="D1202" s="178">
        <v>0</v>
      </c>
      <c r="E1202" s="1"/>
      <c r="F1202" s="1"/>
    </row>
    <row r="1203" spans="2:6" ht="16.5" thickTop="1">
      <c r="B1203" s="4"/>
      <c r="C1203" s="200"/>
      <c r="D1203" s="201"/>
      <c r="E1203" s="1"/>
      <c r="F1203" s="1"/>
    </row>
    <row r="1204" spans="2:6" ht="15">
      <c r="B1204" s="220" t="s">
        <v>779</v>
      </c>
      <c r="C1204" s="11"/>
      <c r="E1204" s="1"/>
      <c r="F1204" s="1"/>
    </row>
    <row r="1205" spans="2:4" s="6" customFormat="1" ht="15">
      <c r="B1205" s="143" t="s">
        <v>265</v>
      </c>
      <c r="C1205" s="234" t="s">
        <v>459</v>
      </c>
      <c r="D1205" s="145" t="s">
        <v>233</v>
      </c>
    </row>
    <row r="1206" spans="2:4" s="6" customFormat="1" ht="15">
      <c r="B1206" s="203"/>
      <c r="C1206" s="204"/>
      <c r="D1206" s="148" t="s">
        <v>235</v>
      </c>
    </row>
    <row r="1207" spans="2:4" s="6" customFormat="1" ht="15">
      <c r="B1207" s="151"/>
      <c r="C1207" s="181">
        <v>1</v>
      </c>
      <c r="D1207" s="173">
        <v>2</v>
      </c>
    </row>
    <row r="1208" spans="2:4" s="6" customFormat="1" ht="15">
      <c r="B1208" s="244" t="s">
        <v>238</v>
      </c>
      <c r="C1208" s="245" t="s">
        <v>506</v>
      </c>
      <c r="D1208" s="223"/>
    </row>
    <row r="1209" spans="2:4" s="6" customFormat="1" ht="15">
      <c r="B1209" s="244" t="s">
        <v>246</v>
      </c>
      <c r="C1209" s="245" t="s">
        <v>507</v>
      </c>
      <c r="D1209" s="153"/>
    </row>
    <row r="1210" spans="2:4" s="6" customFormat="1" ht="31.5">
      <c r="B1210" s="244" t="s">
        <v>253</v>
      </c>
      <c r="C1210" s="245" t="s">
        <v>578</v>
      </c>
      <c r="D1210" s="153"/>
    </row>
    <row r="1211" spans="2:4" s="6" customFormat="1" ht="15">
      <c r="B1211" s="244" t="s">
        <v>254</v>
      </c>
      <c r="C1211" s="245" t="s">
        <v>534</v>
      </c>
      <c r="D1211" s="189"/>
    </row>
    <row r="1212" spans="2:4" s="6" customFormat="1" ht="15">
      <c r="B1212" s="244" t="s">
        <v>486</v>
      </c>
      <c r="C1212" s="245" t="s">
        <v>535</v>
      </c>
      <c r="D1212" s="226"/>
    </row>
    <row r="1213" spans="2:4" s="6" customFormat="1" ht="15">
      <c r="B1213" s="244" t="s">
        <v>487</v>
      </c>
      <c r="C1213" s="245" t="s">
        <v>503</v>
      </c>
      <c r="D1213" s="226"/>
    </row>
    <row r="1214" spans="2:4" s="6" customFormat="1" ht="15">
      <c r="B1214" s="187"/>
      <c r="C1214" s="229"/>
      <c r="D1214" s="189"/>
    </row>
    <row r="1215" spans="2:4" s="6" customFormat="1" ht="16.5" thickBot="1">
      <c r="B1215" s="155"/>
      <c r="C1215" s="156" t="s">
        <v>273</v>
      </c>
      <c r="D1215" s="127">
        <f>SUM(D1208:D1213)</f>
        <v>0</v>
      </c>
    </row>
    <row r="1216" spans="2:4" s="6" customFormat="1" ht="16.5" thickTop="1">
      <c r="B1216" s="159"/>
      <c r="C1216" s="159"/>
      <c r="D1216" s="158">
        <f>D1184-D1215</f>
        <v>0</v>
      </c>
    </row>
    <row r="1217" spans="2:6" ht="33" customHeight="1">
      <c r="B1217" s="337" t="s">
        <v>710</v>
      </c>
      <c r="C1217" s="337"/>
      <c r="D1217" s="337"/>
      <c r="E1217" s="337"/>
      <c r="F1217" s="337"/>
    </row>
    <row r="1218" spans="2:6" ht="15">
      <c r="B1218" s="4"/>
      <c r="C1218" s="200"/>
      <c r="D1218" s="201"/>
      <c r="E1218" s="1"/>
      <c r="F1218" s="1"/>
    </row>
    <row r="1219" spans="2:4" s="6" customFormat="1" ht="15">
      <c r="B1219" s="143" t="s">
        <v>265</v>
      </c>
      <c r="C1219" s="144" t="s">
        <v>206</v>
      </c>
      <c r="D1219" s="145" t="s">
        <v>233</v>
      </c>
    </row>
    <row r="1220" spans="2:4" s="6" customFormat="1" ht="15">
      <c r="B1220" s="203"/>
      <c r="C1220" s="204"/>
      <c r="D1220" s="148" t="s">
        <v>235</v>
      </c>
    </row>
    <row r="1221" spans="2:4" s="6" customFormat="1" ht="15">
      <c r="B1221" s="151"/>
      <c r="C1221" s="181">
        <v>1</v>
      </c>
      <c r="D1221" s="173">
        <v>2</v>
      </c>
    </row>
    <row r="1222" spans="2:4" s="6" customFormat="1" ht="15">
      <c r="B1222" s="151" t="s">
        <v>238</v>
      </c>
      <c r="C1222" s="152" t="s">
        <v>658</v>
      </c>
      <c r="D1222" s="153"/>
    </row>
    <row r="1223" spans="2:4" s="6" customFormat="1" ht="15">
      <c r="B1223" s="151" t="s">
        <v>246</v>
      </c>
      <c r="C1223" s="152" t="s">
        <v>659</v>
      </c>
      <c r="D1223" s="153"/>
    </row>
    <row r="1224" spans="2:4" s="6" customFormat="1" ht="16.5" thickBot="1">
      <c r="B1224" s="155"/>
      <c r="C1224" s="156"/>
      <c r="D1224" s="157"/>
    </row>
    <row r="1225" spans="2:4" s="6" customFormat="1" ht="26.25" customHeight="1" thickTop="1">
      <c r="B1225" s="159"/>
      <c r="C1225" s="159"/>
      <c r="D1225" s="160"/>
    </row>
    <row r="1226" spans="2:6" ht="15">
      <c r="B1226" s="31" t="s">
        <v>735</v>
      </c>
      <c r="C1226" s="31"/>
      <c r="D1226" s="164"/>
      <c r="E1226" s="1"/>
      <c r="F1226" s="110"/>
    </row>
    <row r="1227" spans="2:6" ht="15">
      <c r="B1227" s="143" t="s">
        <v>265</v>
      </c>
      <c r="C1227" s="117" t="s">
        <v>206</v>
      </c>
      <c r="D1227" s="145" t="s">
        <v>233</v>
      </c>
      <c r="E1227" s="1"/>
      <c r="F1227" s="1"/>
    </row>
    <row r="1228" spans="2:6" ht="15">
      <c r="B1228" s="43"/>
      <c r="C1228" s="194"/>
      <c r="D1228" s="148" t="s">
        <v>235</v>
      </c>
      <c r="E1228" s="1"/>
      <c r="F1228" s="1"/>
    </row>
    <row r="1229" spans="2:6" ht="15">
      <c r="B1229" s="171"/>
      <c r="C1229" s="83">
        <v>1</v>
      </c>
      <c r="D1229" s="173">
        <v>2</v>
      </c>
      <c r="E1229" s="1"/>
      <c r="F1229" s="1"/>
    </row>
    <row r="1230" spans="2:6" ht="15">
      <c r="B1230" s="82" t="s">
        <v>260</v>
      </c>
      <c r="C1230" s="208" t="s">
        <v>422</v>
      </c>
      <c r="D1230" s="62">
        <f>D1231</f>
        <v>0</v>
      </c>
      <c r="E1230" s="1"/>
      <c r="F1230" s="1"/>
    </row>
    <row r="1231" spans="2:6" ht="15">
      <c r="B1231" s="78" t="s">
        <v>256</v>
      </c>
      <c r="C1231" s="216" t="s">
        <v>280</v>
      </c>
      <c r="D1231" s="62"/>
      <c r="E1231" s="1"/>
      <c r="F1231" s="1"/>
    </row>
    <row r="1232" spans="2:6" ht="15">
      <c r="B1232" s="78"/>
      <c r="C1232" s="208"/>
      <c r="D1232" s="62"/>
      <c r="E1232" s="1"/>
      <c r="F1232" s="1"/>
    </row>
    <row r="1233" spans="2:6" ht="15">
      <c r="B1233" s="82" t="s">
        <v>262</v>
      </c>
      <c r="C1233" s="114" t="s">
        <v>222</v>
      </c>
      <c r="D1233" s="62">
        <f>D1234+D1237</f>
        <v>0</v>
      </c>
      <c r="E1233" s="1"/>
      <c r="F1233" s="1"/>
    </row>
    <row r="1234" spans="2:6" ht="15">
      <c r="B1234" s="90" t="s">
        <v>261</v>
      </c>
      <c r="C1234" s="209" t="s">
        <v>263</v>
      </c>
      <c r="D1234" s="62"/>
      <c r="E1234" s="1"/>
      <c r="F1234" s="1"/>
    </row>
    <row r="1235" spans="2:6" ht="15">
      <c r="B1235" s="75"/>
      <c r="C1235" s="210" t="s">
        <v>275</v>
      </c>
      <c r="D1235" s="62"/>
      <c r="E1235" s="1"/>
      <c r="F1235" s="1"/>
    </row>
    <row r="1236" spans="2:6" ht="15">
      <c r="B1236" s="78" t="s">
        <v>211</v>
      </c>
      <c r="C1236" s="196" t="s">
        <v>566</v>
      </c>
      <c r="D1236" s="62"/>
      <c r="E1236" s="1"/>
      <c r="F1236" s="1"/>
    </row>
    <row r="1237" spans="2:6" ht="15">
      <c r="B1237" s="90" t="s">
        <v>264</v>
      </c>
      <c r="C1237" s="209" t="s">
        <v>485</v>
      </c>
      <c r="D1237" s="62"/>
      <c r="E1237" s="1"/>
      <c r="F1237" s="1"/>
    </row>
    <row r="1238" spans="2:6" ht="15">
      <c r="B1238" s="197"/>
      <c r="C1238" s="212"/>
      <c r="D1238" s="62"/>
      <c r="E1238" s="1"/>
      <c r="F1238" s="1"/>
    </row>
    <row r="1239" spans="2:6" ht="15">
      <c r="B1239" s="82" t="s">
        <v>223</v>
      </c>
      <c r="C1239" s="213" t="s">
        <v>432</v>
      </c>
      <c r="D1239" s="62">
        <f>D1240</f>
        <v>0</v>
      </c>
      <c r="E1239" s="1"/>
      <c r="F1239" s="1"/>
    </row>
    <row r="1240" spans="2:6" ht="15">
      <c r="B1240" s="90" t="s">
        <v>256</v>
      </c>
      <c r="C1240" s="214" t="s">
        <v>458</v>
      </c>
      <c r="D1240" s="62"/>
      <c r="E1240" s="1"/>
      <c r="F1240" s="1"/>
    </row>
    <row r="1241" spans="2:6" ht="15">
      <c r="B1241" s="197"/>
      <c r="C1241" s="114"/>
      <c r="D1241" s="199"/>
      <c r="E1241" s="1"/>
      <c r="F1241" s="1"/>
    </row>
    <row r="1242" spans="2:6" ht="15">
      <c r="B1242" s="82" t="s">
        <v>186</v>
      </c>
      <c r="C1242" s="114" t="s">
        <v>453</v>
      </c>
      <c r="D1242" s="62">
        <f>D1230-D1233+D1239</f>
        <v>0</v>
      </c>
      <c r="E1242" s="1"/>
      <c r="F1242" s="1"/>
    </row>
    <row r="1243" spans="2:6" ht="15">
      <c r="B1243" s="82"/>
      <c r="C1243" s="114"/>
      <c r="D1243" s="199">
        <f>D1242+D1244</f>
        <v>0</v>
      </c>
      <c r="E1243" s="1"/>
      <c r="F1243" s="1"/>
    </row>
    <row r="1244" spans="2:6" ht="16.5" thickBot="1">
      <c r="B1244" s="176" t="s">
        <v>427</v>
      </c>
      <c r="C1244" s="177" t="s">
        <v>449</v>
      </c>
      <c r="D1244" s="178"/>
      <c r="E1244" s="1"/>
      <c r="F1244" s="1"/>
    </row>
    <row r="1245" spans="2:6" ht="16.5" thickTop="1">
      <c r="B1245" s="4"/>
      <c r="C1245" s="200"/>
      <c r="D1245" s="201"/>
      <c r="E1245" s="1"/>
      <c r="F1245" s="1"/>
    </row>
    <row r="1246" spans="2:6" ht="15">
      <c r="B1246" s="220" t="s">
        <v>779</v>
      </c>
      <c r="C1246" s="11"/>
      <c r="E1246" s="1"/>
      <c r="F1246" s="1"/>
    </row>
    <row r="1247" spans="2:4" s="6" customFormat="1" ht="15">
      <c r="B1247" s="143" t="s">
        <v>265</v>
      </c>
      <c r="C1247" s="234" t="s">
        <v>459</v>
      </c>
      <c r="D1247" s="145" t="s">
        <v>233</v>
      </c>
    </row>
    <row r="1248" spans="2:4" s="6" customFormat="1" ht="15">
      <c r="B1248" s="203"/>
      <c r="C1248" s="204"/>
      <c r="D1248" s="148" t="s">
        <v>235</v>
      </c>
    </row>
    <row r="1249" spans="2:4" s="6" customFormat="1" ht="15">
      <c r="B1249" s="151"/>
      <c r="C1249" s="181">
        <v>1</v>
      </c>
      <c r="D1249" s="173">
        <v>2</v>
      </c>
    </row>
    <row r="1250" spans="2:4" s="6" customFormat="1" ht="15">
      <c r="B1250" s="244" t="s">
        <v>238</v>
      </c>
      <c r="C1250" s="249" t="s">
        <v>759</v>
      </c>
      <c r="D1250" s="153"/>
    </row>
    <row r="1251" spans="2:4" s="6" customFormat="1" ht="15">
      <c r="B1251" s="244" t="s">
        <v>246</v>
      </c>
      <c r="C1251" s="240" t="s">
        <v>503</v>
      </c>
      <c r="D1251" s="153"/>
    </row>
    <row r="1252" spans="2:4" s="6" customFormat="1" ht="15">
      <c r="B1252" s="187"/>
      <c r="C1252" s="229"/>
      <c r="D1252" s="189"/>
    </row>
    <row r="1253" spans="2:4" s="6" customFormat="1" ht="16.5" thickBot="1">
      <c r="B1253" s="155"/>
      <c r="C1253" s="156" t="s">
        <v>273</v>
      </c>
      <c r="D1253" s="127">
        <f>SUM(D1250:D1251)</f>
        <v>0</v>
      </c>
    </row>
    <row r="1254" spans="2:4" s="6" customFormat="1" ht="16.5" thickTop="1">
      <c r="B1254" s="159"/>
      <c r="C1254" s="159"/>
      <c r="D1254" s="158">
        <f>D1233-D1253</f>
        <v>0</v>
      </c>
    </row>
    <row r="1255" spans="2:6" ht="33.75" customHeight="1">
      <c r="B1255" s="337" t="s">
        <v>764</v>
      </c>
      <c r="C1255" s="337"/>
      <c r="D1255" s="337"/>
      <c r="E1255" s="337"/>
      <c r="F1255" s="337"/>
    </row>
    <row r="1256" spans="2:4" s="6" customFormat="1" ht="15">
      <c r="B1256" s="143" t="s">
        <v>265</v>
      </c>
      <c r="C1256" s="144" t="s">
        <v>206</v>
      </c>
      <c r="D1256" s="145" t="s">
        <v>233</v>
      </c>
    </row>
    <row r="1257" spans="2:4" s="6" customFormat="1" ht="15">
      <c r="B1257" s="203"/>
      <c r="C1257" s="204"/>
      <c r="D1257" s="148" t="s">
        <v>235</v>
      </c>
    </row>
    <row r="1258" spans="2:4" s="6" customFormat="1" ht="15">
      <c r="B1258" s="151"/>
      <c r="C1258" s="181">
        <v>1</v>
      </c>
      <c r="D1258" s="173">
        <v>2</v>
      </c>
    </row>
    <row r="1259" spans="2:4" s="6" customFormat="1" ht="15">
      <c r="B1259" s="151" t="s">
        <v>238</v>
      </c>
      <c r="C1259" s="152" t="s">
        <v>658</v>
      </c>
      <c r="D1259" s="153"/>
    </row>
    <row r="1260" spans="2:6" s="6" customFormat="1" ht="15">
      <c r="B1260" s="151" t="s">
        <v>246</v>
      </c>
      <c r="C1260" s="152" t="s">
        <v>659</v>
      </c>
      <c r="D1260" s="153"/>
      <c r="F1260" s="250"/>
    </row>
    <row r="1261" spans="2:4" s="6" customFormat="1" ht="16.5" thickBot="1">
      <c r="B1261" s="155"/>
      <c r="C1261" s="156"/>
      <c r="D1261" s="157"/>
    </row>
    <row r="1262" spans="2:6" ht="16.5" thickTop="1">
      <c r="B1262" s="161"/>
      <c r="C1262" s="162"/>
      <c r="E1262" s="1"/>
      <c r="F1262" s="1"/>
    </row>
    <row r="1263" spans="2:6" ht="15">
      <c r="B1263" s="31" t="s">
        <v>736</v>
      </c>
      <c r="C1263" s="31"/>
      <c r="D1263" s="164"/>
      <c r="E1263" s="1"/>
      <c r="F1263" s="1"/>
    </row>
    <row r="1264" spans="2:6" ht="15">
      <c r="B1264" s="143" t="s">
        <v>265</v>
      </c>
      <c r="C1264" s="117" t="s">
        <v>206</v>
      </c>
      <c r="D1264" s="167" t="s">
        <v>233</v>
      </c>
      <c r="E1264" s="1"/>
      <c r="F1264" s="1"/>
    </row>
    <row r="1265" spans="2:6" ht="15">
      <c r="B1265" s="43"/>
      <c r="C1265" s="194"/>
      <c r="D1265" s="170" t="s">
        <v>235</v>
      </c>
      <c r="E1265" s="1"/>
      <c r="F1265" s="1"/>
    </row>
    <row r="1266" spans="2:6" ht="15">
      <c r="B1266" s="171"/>
      <c r="C1266" s="83">
        <v>1</v>
      </c>
      <c r="D1266" s="170" t="s">
        <v>236</v>
      </c>
      <c r="E1266" s="1"/>
      <c r="F1266" s="1"/>
    </row>
    <row r="1267" spans="2:6" ht="15">
      <c r="B1267" s="82" t="s">
        <v>260</v>
      </c>
      <c r="C1267" s="208" t="s">
        <v>422</v>
      </c>
      <c r="D1267" s="62">
        <f>D1268</f>
        <v>0</v>
      </c>
      <c r="E1267" s="1"/>
      <c r="F1267" s="1"/>
    </row>
    <row r="1268" spans="2:6" ht="15">
      <c r="B1268" s="78" t="s">
        <v>256</v>
      </c>
      <c r="C1268" s="216" t="s">
        <v>280</v>
      </c>
      <c r="D1268" s="62"/>
      <c r="E1268" s="1"/>
      <c r="F1268" s="1"/>
    </row>
    <row r="1269" spans="2:6" ht="15">
      <c r="B1269" s="82"/>
      <c r="C1269" s="114"/>
      <c r="D1269" s="62"/>
      <c r="E1269" s="1"/>
      <c r="F1269" s="1"/>
    </row>
    <row r="1270" spans="2:6" ht="15">
      <c r="B1270" s="82" t="s">
        <v>262</v>
      </c>
      <c r="C1270" s="114" t="s">
        <v>222</v>
      </c>
      <c r="D1270" s="62">
        <f>D1271+D1274</f>
        <v>0</v>
      </c>
      <c r="E1270" s="1"/>
      <c r="F1270" s="1"/>
    </row>
    <row r="1271" spans="2:6" ht="15">
      <c r="B1271" s="90" t="s">
        <v>261</v>
      </c>
      <c r="C1271" s="209" t="s">
        <v>263</v>
      </c>
      <c r="D1271" s="62"/>
      <c r="E1271" s="1"/>
      <c r="F1271" s="1"/>
    </row>
    <row r="1272" spans="2:6" ht="15">
      <c r="B1272" s="90"/>
      <c r="C1272" s="210" t="s">
        <v>275</v>
      </c>
      <c r="D1272" s="62"/>
      <c r="E1272" s="1"/>
      <c r="F1272" s="1"/>
    </row>
    <row r="1273" spans="2:6" ht="15">
      <c r="B1273" s="78" t="s">
        <v>211</v>
      </c>
      <c r="C1273" s="196" t="s">
        <v>566</v>
      </c>
      <c r="D1273" s="62"/>
      <c r="E1273" s="1"/>
      <c r="F1273" s="1"/>
    </row>
    <row r="1274" spans="2:6" ht="15">
      <c r="B1274" s="90" t="s">
        <v>264</v>
      </c>
      <c r="C1274" s="209" t="s">
        <v>485</v>
      </c>
      <c r="D1274" s="62"/>
      <c r="E1274" s="1"/>
      <c r="F1274" s="1"/>
    </row>
    <row r="1275" spans="2:6" ht="15">
      <c r="B1275" s="197"/>
      <c r="C1275" s="212"/>
      <c r="D1275" s="62"/>
      <c r="E1275" s="1"/>
      <c r="F1275" s="1"/>
    </row>
    <row r="1276" spans="2:6" ht="15">
      <c r="B1276" s="82" t="s">
        <v>223</v>
      </c>
      <c r="C1276" s="213" t="s">
        <v>432</v>
      </c>
      <c r="D1276" s="62">
        <f>D1277+D1278</f>
        <v>0</v>
      </c>
      <c r="E1276" s="1"/>
      <c r="F1276" s="1"/>
    </row>
    <row r="1277" spans="2:6" ht="15">
      <c r="B1277" s="90" t="s">
        <v>256</v>
      </c>
      <c r="C1277" s="214" t="s">
        <v>458</v>
      </c>
      <c r="D1277" s="62"/>
      <c r="E1277" s="1"/>
      <c r="F1277" s="1"/>
    </row>
    <row r="1278" spans="2:6" ht="15">
      <c r="B1278" s="231" t="s">
        <v>257</v>
      </c>
      <c r="C1278" s="214" t="s">
        <v>554</v>
      </c>
      <c r="D1278" s="199">
        <f>D1279</f>
        <v>0</v>
      </c>
      <c r="E1278" s="1"/>
      <c r="F1278" s="1"/>
    </row>
    <row r="1279" spans="2:6" ht="15">
      <c r="B1279" s="232" t="s">
        <v>221</v>
      </c>
      <c r="C1279" s="195" t="s">
        <v>555</v>
      </c>
      <c r="D1279" s="199"/>
      <c r="E1279" s="1"/>
      <c r="F1279" s="1"/>
    </row>
    <row r="1280" spans="2:6" ht="15">
      <c r="B1280" s="197"/>
      <c r="C1280" s="114"/>
      <c r="D1280" s="199"/>
      <c r="E1280" s="1"/>
      <c r="F1280" s="1"/>
    </row>
    <row r="1281" spans="2:6" ht="15">
      <c r="B1281" s="82" t="s">
        <v>186</v>
      </c>
      <c r="C1281" s="114" t="s">
        <v>453</v>
      </c>
      <c r="D1281" s="62">
        <f>D1267-D1270+D1276</f>
        <v>0</v>
      </c>
      <c r="E1281" s="1"/>
      <c r="F1281" s="1"/>
    </row>
    <row r="1282" spans="2:6" ht="15">
      <c r="B1282" s="82"/>
      <c r="C1282" s="114"/>
      <c r="D1282" s="199">
        <f>D1281+D1283</f>
        <v>0</v>
      </c>
      <c r="E1282" s="1"/>
      <c r="F1282" s="1"/>
    </row>
    <row r="1283" spans="2:6" ht="16.5" thickBot="1">
      <c r="B1283" s="176" t="s">
        <v>427</v>
      </c>
      <c r="C1283" s="177" t="s">
        <v>449</v>
      </c>
      <c r="D1283" s="178"/>
      <c r="E1283" s="1"/>
      <c r="F1283" s="1"/>
    </row>
    <row r="1284" spans="2:6" ht="16.5" thickTop="1">
      <c r="B1284" s="4"/>
      <c r="C1284" s="200"/>
      <c r="D1284" s="201"/>
      <c r="E1284" s="1"/>
      <c r="F1284" s="1"/>
    </row>
    <row r="1285" spans="2:6" ht="15">
      <c r="B1285" s="220" t="s">
        <v>779</v>
      </c>
      <c r="C1285" s="11"/>
      <c r="E1285" s="1"/>
      <c r="F1285" s="1"/>
    </row>
    <row r="1286" spans="2:4" s="6" customFormat="1" ht="15">
      <c r="B1286" s="143" t="s">
        <v>265</v>
      </c>
      <c r="C1286" s="234" t="s">
        <v>459</v>
      </c>
      <c r="D1286" s="145" t="s">
        <v>233</v>
      </c>
    </row>
    <row r="1287" spans="2:4" s="6" customFormat="1" ht="15">
      <c r="B1287" s="203"/>
      <c r="C1287" s="204"/>
      <c r="D1287" s="148" t="s">
        <v>235</v>
      </c>
    </row>
    <row r="1288" spans="2:4" s="6" customFormat="1" ht="15">
      <c r="B1288" s="151"/>
      <c r="C1288" s="181">
        <v>1</v>
      </c>
      <c r="D1288" s="173">
        <v>2</v>
      </c>
    </row>
    <row r="1289" spans="2:4" s="6" customFormat="1" ht="15">
      <c r="B1289" s="151" t="s">
        <v>238</v>
      </c>
      <c r="C1289" s="152" t="s">
        <v>536</v>
      </c>
      <c r="D1289" s="153"/>
    </row>
    <row r="1290" spans="2:4" s="6" customFormat="1" ht="12" customHeight="1">
      <c r="B1290" s="187"/>
      <c r="C1290" s="188"/>
      <c r="D1290" s="189"/>
    </row>
    <row r="1291" spans="2:4" s="6" customFormat="1" ht="16.5" thickBot="1">
      <c r="B1291" s="155"/>
      <c r="C1291" s="156" t="s">
        <v>273</v>
      </c>
      <c r="D1291" s="127">
        <f>D1289</f>
        <v>0</v>
      </c>
    </row>
    <row r="1292" spans="2:4" s="6" customFormat="1" ht="16.5" thickTop="1">
      <c r="B1292" s="159"/>
      <c r="C1292" s="159"/>
      <c r="D1292" s="158">
        <f>D1270-D1291</f>
        <v>0</v>
      </c>
    </row>
    <row r="1293" spans="2:6" ht="34.5" customHeight="1">
      <c r="B1293" s="338" t="s">
        <v>711</v>
      </c>
      <c r="C1293" s="338"/>
      <c r="D1293" s="338"/>
      <c r="E1293" s="338"/>
      <c r="F1293" s="338"/>
    </row>
    <row r="1294" spans="2:4" s="6" customFormat="1" ht="15">
      <c r="B1294" s="143" t="s">
        <v>265</v>
      </c>
      <c r="C1294" s="144" t="s">
        <v>206</v>
      </c>
      <c r="D1294" s="145" t="s">
        <v>233</v>
      </c>
    </row>
    <row r="1295" spans="2:4" s="6" customFormat="1" ht="15">
      <c r="B1295" s="203"/>
      <c r="C1295" s="204"/>
      <c r="D1295" s="148" t="s">
        <v>235</v>
      </c>
    </row>
    <row r="1296" spans="2:4" s="6" customFormat="1" ht="15">
      <c r="B1296" s="151"/>
      <c r="C1296" s="181">
        <v>1</v>
      </c>
      <c r="D1296" s="173">
        <v>2</v>
      </c>
    </row>
    <row r="1297" spans="2:4" s="6" customFormat="1" ht="15">
      <c r="B1297" s="151" t="s">
        <v>238</v>
      </c>
      <c r="C1297" s="152" t="s">
        <v>658</v>
      </c>
      <c r="D1297" s="153"/>
    </row>
    <row r="1298" spans="2:4" s="6" customFormat="1" ht="15">
      <c r="B1298" s="151" t="s">
        <v>246</v>
      </c>
      <c r="C1298" s="152" t="s">
        <v>659</v>
      </c>
      <c r="D1298" s="153"/>
    </row>
    <row r="1299" spans="2:4" s="6" customFormat="1" ht="16.5" thickBot="1">
      <c r="B1299" s="155"/>
      <c r="C1299" s="156"/>
      <c r="D1299" s="157"/>
    </row>
    <row r="1300" spans="2:4" s="6" customFormat="1" ht="16.5" thickTop="1">
      <c r="B1300" s="159"/>
      <c r="C1300" s="159"/>
      <c r="D1300" s="160"/>
    </row>
    <row r="1301" spans="2:6" ht="30.75" customHeight="1">
      <c r="B1301" s="342" t="s">
        <v>737</v>
      </c>
      <c r="C1301" s="342"/>
      <c r="D1301" s="342"/>
      <c r="E1301" s="342"/>
      <c r="F1301" s="342"/>
    </row>
    <row r="1302" spans="2:6" ht="15">
      <c r="B1302" s="143" t="s">
        <v>265</v>
      </c>
      <c r="C1302" s="117" t="s">
        <v>206</v>
      </c>
      <c r="D1302" s="167" t="s">
        <v>233</v>
      </c>
      <c r="E1302" s="1"/>
      <c r="F1302" s="1"/>
    </row>
    <row r="1303" spans="2:6" ht="15">
      <c r="B1303" s="43"/>
      <c r="C1303" s="194"/>
      <c r="D1303" s="170" t="s">
        <v>235</v>
      </c>
      <c r="E1303" s="68"/>
      <c r="F1303" s="1"/>
    </row>
    <row r="1304" spans="2:6" ht="15">
      <c r="B1304" s="171"/>
      <c r="C1304" s="83">
        <v>1</v>
      </c>
      <c r="D1304" s="170" t="s">
        <v>236</v>
      </c>
      <c r="E1304" s="1"/>
      <c r="F1304" s="1"/>
    </row>
    <row r="1305" spans="2:6" ht="15">
      <c r="B1305" s="82" t="s">
        <v>260</v>
      </c>
      <c r="C1305" s="208" t="s">
        <v>422</v>
      </c>
      <c r="D1305" s="62">
        <v>0</v>
      </c>
      <c r="E1305" s="1"/>
      <c r="F1305" s="1"/>
    </row>
    <row r="1306" spans="2:6" ht="15">
      <c r="B1306" s="82"/>
      <c r="C1306" s="114"/>
      <c r="D1306" s="62"/>
      <c r="E1306" s="1"/>
      <c r="F1306" s="1"/>
    </row>
    <row r="1307" spans="2:6" ht="15">
      <c r="B1307" s="82" t="s">
        <v>262</v>
      </c>
      <c r="C1307" s="114" t="s">
        <v>222</v>
      </c>
      <c r="D1307" s="62">
        <f>D1308+D1311</f>
        <v>0</v>
      </c>
      <c r="E1307" s="1"/>
      <c r="F1307" s="1"/>
    </row>
    <row r="1308" spans="2:6" ht="15">
      <c r="B1308" s="90" t="s">
        <v>261</v>
      </c>
      <c r="C1308" s="209" t="s">
        <v>263</v>
      </c>
      <c r="D1308" s="62"/>
      <c r="E1308" s="1"/>
      <c r="F1308" s="1"/>
    </row>
    <row r="1309" spans="2:6" ht="15">
      <c r="B1309" s="90"/>
      <c r="C1309" s="210" t="s">
        <v>275</v>
      </c>
      <c r="D1309" s="62"/>
      <c r="E1309" s="1"/>
      <c r="F1309" s="1"/>
    </row>
    <row r="1310" spans="2:6" ht="15">
      <c r="B1310" s="78" t="s">
        <v>211</v>
      </c>
      <c r="C1310" s="196" t="s">
        <v>566</v>
      </c>
      <c r="D1310" s="62"/>
      <c r="E1310" s="1"/>
      <c r="F1310" s="1"/>
    </row>
    <row r="1311" spans="2:6" ht="15">
      <c r="B1311" s="90" t="s">
        <v>264</v>
      </c>
      <c r="C1311" s="209" t="s">
        <v>485</v>
      </c>
      <c r="D1311" s="62"/>
      <c r="E1311" s="1"/>
      <c r="F1311" s="1"/>
    </row>
    <row r="1312" spans="2:6" ht="15">
      <c r="B1312" s="197"/>
      <c r="C1312" s="212"/>
      <c r="D1312" s="62"/>
      <c r="E1312" s="1"/>
      <c r="F1312" s="1"/>
    </row>
    <row r="1313" spans="2:6" ht="15">
      <c r="B1313" s="82" t="s">
        <v>223</v>
      </c>
      <c r="C1313" s="213" t="s">
        <v>432</v>
      </c>
      <c r="D1313" s="62">
        <f>D1314</f>
        <v>0</v>
      </c>
      <c r="E1313" s="1"/>
      <c r="F1313" s="1"/>
    </row>
    <row r="1314" spans="2:6" ht="15">
      <c r="B1314" s="90" t="s">
        <v>256</v>
      </c>
      <c r="C1314" s="214" t="s">
        <v>458</v>
      </c>
      <c r="D1314" s="62"/>
      <c r="E1314" s="1"/>
      <c r="F1314" s="1"/>
    </row>
    <row r="1315" spans="2:6" ht="15">
      <c r="B1315" s="197"/>
      <c r="C1315" s="114"/>
      <c r="D1315" s="199"/>
      <c r="E1315" s="1"/>
      <c r="F1315" s="1"/>
    </row>
    <row r="1316" spans="2:6" ht="15">
      <c r="B1316" s="82" t="s">
        <v>186</v>
      </c>
      <c r="C1316" s="114" t="s">
        <v>453</v>
      </c>
      <c r="D1316" s="62">
        <f>D1305-D1307+D1313</f>
        <v>0</v>
      </c>
      <c r="E1316" s="1"/>
      <c r="F1316" s="1"/>
    </row>
    <row r="1317" spans="2:6" ht="15">
      <c r="B1317" s="82"/>
      <c r="C1317" s="114"/>
      <c r="D1317" s="199">
        <f>D1316+D1318</f>
        <v>0</v>
      </c>
      <c r="E1317" s="1"/>
      <c r="F1317" s="1"/>
    </row>
    <row r="1318" spans="2:6" ht="16.5" thickBot="1">
      <c r="B1318" s="176" t="s">
        <v>427</v>
      </c>
      <c r="C1318" s="177" t="s">
        <v>449</v>
      </c>
      <c r="D1318" s="178"/>
      <c r="E1318" s="1"/>
      <c r="F1318" s="1"/>
    </row>
    <row r="1319" spans="2:6" ht="16.5" thickTop="1">
      <c r="B1319" s="4"/>
      <c r="C1319" s="200"/>
      <c r="D1319" s="201"/>
      <c r="E1319" s="1"/>
      <c r="F1319" s="1"/>
    </row>
    <row r="1320" spans="2:6" ht="50.25" customHeight="1">
      <c r="B1320" s="337" t="s">
        <v>712</v>
      </c>
      <c r="C1320" s="337"/>
      <c r="D1320" s="337"/>
      <c r="E1320" s="337"/>
      <c r="F1320" s="337"/>
    </row>
    <row r="1321" spans="2:4" s="6" customFormat="1" ht="15">
      <c r="B1321" s="143" t="s">
        <v>265</v>
      </c>
      <c r="C1321" s="144" t="s">
        <v>206</v>
      </c>
      <c r="D1321" s="145" t="s">
        <v>233</v>
      </c>
    </row>
    <row r="1322" spans="2:4" s="6" customFormat="1" ht="15">
      <c r="B1322" s="203"/>
      <c r="C1322" s="204"/>
      <c r="D1322" s="148" t="s">
        <v>235</v>
      </c>
    </row>
    <row r="1323" spans="2:4" s="6" customFormat="1" ht="15">
      <c r="B1323" s="151"/>
      <c r="C1323" s="181">
        <v>1</v>
      </c>
      <c r="D1323" s="173">
        <v>2</v>
      </c>
    </row>
    <row r="1324" spans="2:4" s="6" customFormat="1" ht="15">
      <c r="B1324" s="151" t="s">
        <v>238</v>
      </c>
      <c r="C1324" s="152" t="s">
        <v>658</v>
      </c>
      <c r="D1324" s="153"/>
    </row>
    <row r="1325" spans="2:4" s="6" customFormat="1" ht="15">
      <c r="B1325" s="151" t="s">
        <v>246</v>
      </c>
      <c r="C1325" s="152" t="s">
        <v>659</v>
      </c>
      <c r="D1325" s="153"/>
    </row>
    <row r="1326" spans="2:4" s="6" customFormat="1" ht="16.5" thickBot="1">
      <c r="B1326" s="155"/>
      <c r="C1326" s="156"/>
      <c r="D1326" s="157"/>
    </row>
    <row r="1327" spans="2:6" ht="16.5" thickTop="1">
      <c r="B1327" s="4"/>
      <c r="C1327" s="200"/>
      <c r="D1327" s="201"/>
      <c r="E1327" s="201"/>
      <c r="F1327" s="1"/>
    </row>
    <row r="1328" spans="2:6" ht="15">
      <c r="B1328" s="31" t="s">
        <v>738</v>
      </c>
      <c r="F1328" s="1"/>
    </row>
    <row r="1329" spans="2:6" ht="15">
      <c r="B1329" s="143" t="s">
        <v>265</v>
      </c>
      <c r="C1329" s="117" t="s">
        <v>206</v>
      </c>
      <c r="D1329" s="145" t="s">
        <v>233</v>
      </c>
      <c r="F1329" s="1"/>
    </row>
    <row r="1330" spans="2:6" ht="15">
      <c r="B1330" s="43"/>
      <c r="C1330" s="194"/>
      <c r="D1330" s="148" t="s">
        <v>235</v>
      </c>
      <c r="F1330" s="1"/>
    </row>
    <row r="1331" spans="2:6" ht="15">
      <c r="B1331" s="171"/>
      <c r="C1331" s="83">
        <v>1</v>
      </c>
      <c r="D1331" s="173">
        <v>2</v>
      </c>
      <c r="F1331" s="1"/>
    </row>
    <row r="1332" spans="2:6" ht="15">
      <c r="B1332" s="82" t="s">
        <v>260</v>
      </c>
      <c r="C1332" s="208" t="s">
        <v>422</v>
      </c>
      <c r="D1332" s="62"/>
      <c r="F1332" s="1"/>
    </row>
    <row r="1333" spans="2:6" ht="15">
      <c r="B1333" s="78"/>
      <c r="C1333" s="208"/>
      <c r="D1333" s="62"/>
      <c r="F1333" s="1"/>
    </row>
    <row r="1334" spans="2:6" ht="15">
      <c r="B1334" s="82" t="s">
        <v>262</v>
      </c>
      <c r="C1334" s="114" t="s">
        <v>222</v>
      </c>
      <c r="D1334" s="62">
        <f>D1335+D1338</f>
        <v>0</v>
      </c>
      <c r="F1334" s="1"/>
    </row>
    <row r="1335" spans="2:6" ht="15">
      <c r="B1335" s="90" t="s">
        <v>261</v>
      </c>
      <c r="C1335" s="209" t="s">
        <v>263</v>
      </c>
      <c r="D1335" s="62"/>
      <c r="F1335" s="1"/>
    </row>
    <row r="1336" spans="2:6" ht="15">
      <c r="B1336" s="75"/>
      <c r="C1336" s="210" t="s">
        <v>275</v>
      </c>
      <c r="D1336" s="62"/>
      <c r="F1336" s="1"/>
    </row>
    <row r="1337" spans="2:6" ht="15">
      <c r="B1337" s="78" t="s">
        <v>211</v>
      </c>
      <c r="C1337" s="196" t="s">
        <v>566</v>
      </c>
      <c r="D1337" s="62"/>
      <c r="F1337" s="1"/>
    </row>
    <row r="1338" spans="2:6" ht="15">
      <c r="B1338" s="90" t="s">
        <v>264</v>
      </c>
      <c r="C1338" s="209" t="s">
        <v>485</v>
      </c>
      <c r="D1338" s="62"/>
      <c r="F1338" s="1"/>
    </row>
    <row r="1339" spans="2:6" ht="15">
      <c r="B1339" s="197"/>
      <c r="C1339" s="212"/>
      <c r="D1339" s="62"/>
      <c r="F1339" s="1"/>
    </row>
    <row r="1340" spans="2:6" ht="15">
      <c r="B1340" s="82" t="s">
        <v>223</v>
      </c>
      <c r="C1340" s="213" t="s">
        <v>432</v>
      </c>
      <c r="D1340" s="62">
        <f>D1341</f>
        <v>0</v>
      </c>
      <c r="F1340" s="1"/>
    </row>
    <row r="1341" spans="2:6" ht="15">
      <c r="B1341" s="90" t="s">
        <v>256</v>
      </c>
      <c r="C1341" s="214" t="s">
        <v>458</v>
      </c>
      <c r="D1341" s="62"/>
      <c r="F1341" s="1"/>
    </row>
    <row r="1342" spans="2:6" ht="15">
      <c r="B1342" s="197"/>
      <c r="C1342" s="114"/>
      <c r="D1342" s="199"/>
      <c r="F1342" s="1"/>
    </row>
    <row r="1343" spans="2:6" ht="15">
      <c r="B1343" s="82" t="s">
        <v>186</v>
      </c>
      <c r="C1343" s="114" t="s">
        <v>453</v>
      </c>
      <c r="D1343" s="62">
        <f>D1332-D1334+D1340</f>
        <v>0</v>
      </c>
      <c r="F1343" s="1"/>
    </row>
    <row r="1344" spans="2:6" ht="15">
      <c r="B1344" s="82"/>
      <c r="C1344" s="114"/>
      <c r="D1344" s="199">
        <f>D1343+D1345</f>
        <v>0</v>
      </c>
      <c r="F1344" s="1"/>
    </row>
    <row r="1345" spans="2:6" ht="16.5" thickBot="1">
      <c r="B1345" s="176" t="s">
        <v>427</v>
      </c>
      <c r="C1345" s="177" t="s">
        <v>449</v>
      </c>
      <c r="D1345" s="178"/>
      <c r="F1345" s="1"/>
    </row>
    <row r="1346" ht="16.5" thickTop="1">
      <c r="F1346" s="1"/>
    </row>
    <row r="1347" spans="2:6" ht="36" customHeight="1">
      <c r="B1347" s="337" t="s">
        <v>713</v>
      </c>
      <c r="C1347" s="337"/>
      <c r="D1347" s="337"/>
      <c r="E1347" s="337"/>
      <c r="F1347" s="337"/>
    </row>
    <row r="1348" spans="2:6" ht="15">
      <c r="B1348" s="143" t="s">
        <v>265</v>
      </c>
      <c r="C1348" s="144" t="s">
        <v>206</v>
      </c>
      <c r="D1348" s="145" t="s">
        <v>233</v>
      </c>
      <c r="F1348" s="1"/>
    </row>
    <row r="1349" spans="2:6" ht="15">
      <c r="B1349" s="203"/>
      <c r="C1349" s="204"/>
      <c r="D1349" s="148" t="s">
        <v>235</v>
      </c>
      <c r="F1349" s="1"/>
    </row>
    <row r="1350" spans="2:6" ht="15">
      <c r="B1350" s="151"/>
      <c r="C1350" s="181">
        <v>1</v>
      </c>
      <c r="D1350" s="173">
        <v>2</v>
      </c>
      <c r="F1350" s="1"/>
    </row>
    <row r="1351" spans="2:6" ht="15">
      <c r="B1351" s="151" t="s">
        <v>238</v>
      </c>
      <c r="C1351" s="152" t="s">
        <v>658</v>
      </c>
      <c r="D1351" s="153"/>
      <c r="F1351" s="1"/>
    </row>
    <row r="1352" spans="2:6" ht="15">
      <c r="B1352" s="151" t="s">
        <v>246</v>
      </c>
      <c r="C1352" s="152" t="s">
        <v>659</v>
      </c>
      <c r="D1352" s="153"/>
      <c r="F1352" s="1"/>
    </row>
    <row r="1353" spans="2:6" ht="16.5" thickBot="1">
      <c r="B1353" s="155"/>
      <c r="C1353" s="156"/>
      <c r="D1353" s="157"/>
      <c r="F1353" s="1"/>
    </row>
    <row r="1354" ht="16.5" thickTop="1">
      <c r="F1354" s="1"/>
    </row>
    <row r="1355" spans="2:6" ht="15">
      <c r="B1355" s="31" t="s">
        <v>739</v>
      </c>
      <c r="F1355" s="1"/>
    </row>
    <row r="1356" spans="2:6" ht="15">
      <c r="B1356" s="143" t="s">
        <v>265</v>
      </c>
      <c r="C1356" s="117" t="s">
        <v>206</v>
      </c>
      <c r="D1356" s="145" t="s">
        <v>233</v>
      </c>
      <c r="F1356" s="1"/>
    </row>
    <row r="1357" spans="2:6" ht="15">
      <c r="B1357" s="43"/>
      <c r="C1357" s="194"/>
      <c r="D1357" s="148" t="s">
        <v>235</v>
      </c>
      <c r="F1357" s="1"/>
    </row>
    <row r="1358" spans="2:6" ht="15">
      <c r="B1358" s="171"/>
      <c r="C1358" s="83">
        <v>1</v>
      </c>
      <c r="D1358" s="173">
        <v>2</v>
      </c>
      <c r="F1358" s="1"/>
    </row>
    <row r="1359" spans="2:6" ht="15">
      <c r="B1359" s="82" t="s">
        <v>260</v>
      </c>
      <c r="C1359" s="208" t="s">
        <v>422</v>
      </c>
      <c r="D1359" s="62"/>
      <c r="F1359" s="1"/>
    </row>
    <row r="1360" spans="2:6" ht="15">
      <c r="B1360" s="78"/>
      <c r="C1360" s="208"/>
      <c r="D1360" s="62"/>
      <c r="F1360" s="1"/>
    </row>
    <row r="1361" spans="2:6" ht="15">
      <c r="B1361" s="82" t="s">
        <v>262</v>
      </c>
      <c r="C1361" s="114" t="s">
        <v>222</v>
      </c>
      <c r="D1361" s="62">
        <f>D1362+D1365</f>
        <v>0</v>
      </c>
      <c r="F1361" s="1"/>
    </row>
    <row r="1362" spans="2:6" ht="15">
      <c r="B1362" s="90" t="s">
        <v>261</v>
      </c>
      <c r="C1362" s="209" t="s">
        <v>263</v>
      </c>
      <c r="D1362" s="62"/>
      <c r="F1362" s="1"/>
    </row>
    <row r="1363" spans="2:6" ht="15">
      <c r="B1363" s="75"/>
      <c r="C1363" s="210" t="s">
        <v>275</v>
      </c>
      <c r="D1363" s="62"/>
      <c r="F1363" s="1"/>
    </row>
    <row r="1364" spans="2:6" ht="15">
      <c r="B1364" s="78" t="s">
        <v>211</v>
      </c>
      <c r="C1364" s="196" t="s">
        <v>566</v>
      </c>
      <c r="D1364" s="62"/>
      <c r="F1364" s="1"/>
    </row>
    <row r="1365" spans="2:6" ht="15">
      <c r="B1365" s="90" t="s">
        <v>264</v>
      </c>
      <c r="C1365" s="209" t="s">
        <v>485</v>
      </c>
      <c r="D1365" s="62"/>
      <c r="F1365" s="1"/>
    </row>
    <row r="1366" spans="2:6" ht="15">
      <c r="B1366" s="197"/>
      <c r="C1366" s="212"/>
      <c r="D1366" s="62"/>
      <c r="F1366" s="1"/>
    </row>
    <row r="1367" spans="2:6" ht="15">
      <c r="B1367" s="82" t="s">
        <v>223</v>
      </c>
      <c r="C1367" s="213" t="s">
        <v>432</v>
      </c>
      <c r="D1367" s="62">
        <f>D1368</f>
        <v>0</v>
      </c>
      <c r="F1367" s="1"/>
    </row>
    <row r="1368" spans="2:6" ht="15">
      <c r="B1368" s="90" t="s">
        <v>256</v>
      </c>
      <c r="C1368" s="214" t="s">
        <v>458</v>
      </c>
      <c r="D1368" s="62"/>
      <c r="F1368" s="1"/>
    </row>
    <row r="1369" spans="2:6" ht="15">
      <c r="B1369" s="197"/>
      <c r="C1369" s="114"/>
      <c r="D1369" s="199"/>
      <c r="F1369" s="1"/>
    </row>
    <row r="1370" spans="2:6" ht="15">
      <c r="B1370" s="82" t="s">
        <v>186</v>
      </c>
      <c r="C1370" s="114" t="s">
        <v>453</v>
      </c>
      <c r="D1370" s="62">
        <f>D1359-D1361+D1367</f>
        <v>0</v>
      </c>
      <c r="F1370" s="1"/>
    </row>
    <row r="1371" spans="2:6" ht="15">
      <c r="B1371" s="82"/>
      <c r="C1371" s="114"/>
      <c r="D1371" s="199">
        <f>D1370+D1372</f>
        <v>0</v>
      </c>
      <c r="F1371" s="1"/>
    </row>
    <row r="1372" spans="2:6" ht="16.5" thickBot="1">
      <c r="B1372" s="176" t="s">
        <v>427</v>
      </c>
      <c r="C1372" s="177" t="s">
        <v>449</v>
      </c>
      <c r="D1372" s="178"/>
      <c r="F1372" s="1"/>
    </row>
    <row r="1373" ht="16.5" thickTop="1">
      <c r="F1373" s="1"/>
    </row>
    <row r="1374" spans="2:7" ht="34.5" customHeight="1">
      <c r="B1374" s="338" t="s">
        <v>714</v>
      </c>
      <c r="C1374" s="338"/>
      <c r="D1374" s="338"/>
      <c r="E1374" s="338"/>
      <c r="F1374" s="338"/>
      <c r="G1374" s="338"/>
    </row>
    <row r="1375" spans="2:6" ht="15">
      <c r="B1375" s="143" t="s">
        <v>265</v>
      </c>
      <c r="C1375" s="144" t="s">
        <v>206</v>
      </c>
      <c r="D1375" s="145" t="s">
        <v>233</v>
      </c>
      <c r="F1375" s="1"/>
    </row>
    <row r="1376" spans="2:6" ht="15">
      <c r="B1376" s="203"/>
      <c r="C1376" s="204"/>
      <c r="D1376" s="148" t="s">
        <v>235</v>
      </c>
      <c r="F1376" s="1"/>
    </row>
    <row r="1377" spans="2:6" ht="15">
      <c r="B1377" s="151"/>
      <c r="C1377" s="181">
        <v>1</v>
      </c>
      <c r="D1377" s="173">
        <v>2</v>
      </c>
      <c r="F1377" s="1"/>
    </row>
    <row r="1378" spans="2:6" ht="15">
      <c r="B1378" s="151" t="s">
        <v>238</v>
      </c>
      <c r="C1378" s="152" t="s">
        <v>658</v>
      </c>
      <c r="D1378" s="153"/>
      <c r="F1378" s="1"/>
    </row>
    <row r="1379" spans="2:6" ht="15">
      <c r="B1379" s="151" t="s">
        <v>246</v>
      </c>
      <c r="C1379" s="152" t="s">
        <v>659</v>
      </c>
      <c r="D1379" s="153"/>
      <c r="F1379" s="1"/>
    </row>
    <row r="1380" spans="2:6" ht="16.5" thickBot="1">
      <c r="B1380" s="155"/>
      <c r="C1380" s="156"/>
      <c r="D1380" s="157"/>
      <c r="F1380" s="1"/>
    </row>
    <row r="1381" spans="2:6" ht="16.5" thickTop="1">
      <c r="B1381" s="4"/>
      <c r="C1381" s="200"/>
      <c r="D1381" s="201"/>
      <c r="E1381" s="201"/>
      <c r="F1381" s="1"/>
    </row>
    <row r="1382" spans="2:6" ht="15">
      <c r="B1382" s="31" t="s">
        <v>740</v>
      </c>
      <c r="C1382" s="31"/>
      <c r="D1382" s="164"/>
      <c r="E1382" s="1"/>
      <c r="F1382" s="1"/>
    </row>
    <row r="1383" spans="2:6" ht="15">
      <c r="B1383" s="143" t="s">
        <v>265</v>
      </c>
      <c r="C1383" s="117" t="s">
        <v>206</v>
      </c>
      <c r="D1383" s="167" t="s">
        <v>233</v>
      </c>
      <c r="E1383" s="1"/>
      <c r="F1383" s="1"/>
    </row>
    <row r="1384" spans="2:6" ht="15">
      <c r="B1384" s="43"/>
      <c r="C1384" s="194"/>
      <c r="D1384" s="170" t="s">
        <v>235</v>
      </c>
      <c r="E1384" s="1"/>
      <c r="F1384" s="1"/>
    </row>
    <row r="1385" spans="2:6" ht="15">
      <c r="B1385" s="171"/>
      <c r="C1385" s="83">
        <v>1</v>
      </c>
      <c r="D1385" s="170" t="s">
        <v>236</v>
      </c>
      <c r="E1385" s="1"/>
      <c r="F1385" s="1"/>
    </row>
    <row r="1386" spans="2:6" ht="15">
      <c r="B1386" s="82" t="s">
        <v>260</v>
      </c>
      <c r="C1386" s="208" t="s">
        <v>422</v>
      </c>
      <c r="D1386" s="62"/>
      <c r="E1386" s="1"/>
      <c r="F1386" s="1"/>
    </row>
    <row r="1387" spans="2:6" ht="15">
      <c r="B1387" s="82"/>
      <c r="C1387" s="114"/>
      <c r="D1387" s="62"/>
      <c r="E1387" s="1"/>
      <c r="F1387" s="1"/>
    </row>
    <row r="1388" spans="2:6" ht="15">
      <c r="B1388" s="82" t="s">
        <v>262</v>
      </c>
      <c r="C1388" s="114" t="s">
        <v>222</v>
      </c>
      <c r="D1388" s="62">
        <f>D1389+D1392</f>
        <v>0</v>
      </c>
      <c r="E1388" s="1"/>
      <c r="F1388" s="1"/>
    </row>
    <row r="1389" spans="2:6" ht="15">
      <c r="B1389" s="90" t="s">
        <v>261</v>
      </c>
      <c r="C1389" s="209" t="s">
        <v>263</v>
      </c>
      <c r="D1389" s="62"/>
      <c r="E1389" s="1"/>
      <c r="F1389" s="1"/>
    </row>
    <row r="1390" spans="2:6" ht="15">
      <c r="B1390" s="90"/>
      <c r="C1390" s="210" t="s">
        <v>275</v>
      </c>
      <c r="D1390" s="62"/>
      <c r="E1390" s="1"/>
      <c r="F1390" s="1"/>
    </row>
    <row r="1391" spans="2:6" ht="15">
      <c r="B1391" s="90" t="s">
        <v>211</v>
      </c>
      <c r="C1391" s="196" t="s">
        <v>566</v>
      </c>
      <c r="D1391" s="62"/>
      <c r="E1391" s="1"/>
      <c r="F1391" s="1"/>
    </row>
    <row r="1392" spans="2:6" ht="15">
      <c r="B1392" s="90" t="s">
        <v>264</v>
      </c>
      <c r="C1392" s="209" t="s">
        <v>485</v>
      </c>
      <c r="D1392" s="62"/>
      <c r="E1392" s="1"/>
      <c r="F1392" s="1"/>
    </row>
    <row r="1393" spans="2:6" ht="15">
      <c r="B1393" s="197"/>
      <c r="C1393" s="212"/>
      <c r="D1393" s="62"/>
      <c r="E1393" s="1"/>
      <c r="F1393" s="1"/>
    </row>
    <row r="1394" spans="2:6" ht="15">
      <c r="B1394" s="82" t="s">
        <v>223</v>
      </c>
      <c r="C1394" s="213" t="s">
        <v>432</v>
      </c>
      <c r="D1394" s="62">
        <f>D1395</f>
        <v>0</v>
      </c>
      <c r="E1394" s="1"/>
      <c r="F1394" s="1"/>
    </row>
    <row r="1395" spans="2:6" ht="15">
      <c r="B1395" s="90" t="s">
        <v>256</v>
      </c>
      <c r="C1395" s="214" t="s">
        <v>458</v>
      </c>
      <c r="D1395" s="62"/>
      <c r="E1395" s="1"/>
      <c r="F1395" s="1"/>
    </row>
    <row r="1396" spans="2:6" ht="15">
      <c r="B1396" s="197"/>
      <c r="C1396" s="114"/>
      <c r="D1396" s="199"/>
      <c r="E1396" s="1"/>
      <c r="F1396" s="1"/>
    </row>
    <row r="1397" spans="2:6" ht="15">
      <c r="B1397" s="82" t="s">
        <v>186</v>
      </c>
      <c r="C1397" s="114" t="s">
        <v>453</v>
      </c>
      <c r="D1397" s="62">
        <f>D1386-D1388+D1394</f>
        <v>0</v>
      </c>
      <c r="E1397" s="1"/>
      <c r="F1397" s="1"/>
    </row>
    <row r="1398" spans="2:6" ht="15">
      <c r="B1398" s="82"/>
      <c r="C1398" s="114"/>
      <c r="D1398" s="199">
        <f>D1397+D1399</f>
        <v>0</v>
      </c>
      <c r="E1398" s="1"/>
      <c r="F1398" s="1"/>
    </row>
    <row r="1399" spans="2:6" ht="16.5" thickBot="1">
      <c r="B1399" s="176" t="s">
        <v>427</v>
      </c>
      <c r="C1399" s="177" t="s">
        <v>449</v>
      </c>
      <c r="D1399" s="178"/>
      <c r="E1399" s="1"/>
      <c r="F1399" s="1"/>
    </row>
    <row r="1400" spans="2:6" ht="16.5" thickTop="1">
      <c r="B1400" s="4"/>
      <c r="C1400" s="200"/>
      <c r="D1400" s="201"/>
      <c r="E1400" s="1"/>
      <c r="F1400" s="1"/>
    </row>
    <row r="1401" spans="2:6" ht="33.75" customHeight="1">
      <c r="B1401" s="337" t="s">
        <v>715</v>
      </c>
      <c r="C1401" s="337"/>
      <c r="D1401" s="337"/>
      <c r="E1401" s="337"/>
      <c r="F1401" s="337"/>
    </row>
    <row r="1402" spans="2:4" s="6" customFormat="1" ht="15">
      <c r="B1402" s="143" t="s">
        <v>265</v>
      </c>
      <c r="C1402" s="144" t="s">
        <v>206</v>
      </c>
      <c r="D1402" s="145" t="s">
        <v>233</v>
      </c>
    </row>
    <row r="1403" spans="2:4" s="6" customFormat="1" ht="15">
      <c r="B1403" s="203"/>
      <c r="C1403" s="204"/>
      <c r="D1403" s="148" t="s">
        <v>235</v>
      </c>
    </row>
    <row r="1404" spans="2:4" s="6" customFormat="1" ht="15">
      <c r="B1404" s="151"/>
      <c r="C1404" s="181">
        <v>1</v>
      </c>
      <c r="D1404" s="173">
        <v>2</v>
      </c>
    </row>
    <row r="1405" spans="2:4" s="6" customFormat="1" ht="15">
      <c r="B1405" s="151" t="s">
        <v>238</v>
      </c>
      <c r="C1405" s="152" t="s">
        <v>658</v>
      </c>
      <c r="D1405" s="153"/>
    </row>
    <row r="1406" spans="2:4" s="6" customFormat="1" ht="15">
      <c r="B1406" s="151" t="s">
        <v>246</v>
      </c>
      <c r="C1406" s="152" t="s">
        <v>659</v>
      </c>
      <c r="D1406" s="153"/>
    </row>
    <row r="1407" spans="2:4" s="6" customFormat="1" ht="16.5" thickBot="1">
      <c r="B1407" s="155"/>
      <c r="C1407" s="156"/>
      <c r="D1407" s="157"/>
    </row>
    <row r="1408" spans="2:6" ht="16.5" thickTop="1">
      <c r="B1408" s="4"/>
      <c r="C1408" s="200"/>
      <c r="D1408" s="201"/>
      <c r="E1408" s="201"/>
      <c r="F1408" s="1"/>
    </row>
    <row r="1409" spans="2:6" ht="15">
      <c r="B1409" s="31" t="s">
        <v>741</v>
      </c>
      <c r="C1409" s="31"/>
      <c r="D1409" s="164"/>
      <c r="E1409" s="1"/>
      <c r="F1409" s="1"/>
    </row>
    <row r="1410" spans="2:6" ht="15">
      <c r="B1410" s="143" t="s">
        <v>265</v>
      </c>
      <c r="C1410" s="117" t="s">
        <v>206</v>
      </c>
      <c r="D1410" s="145" t="s">
        <v>233</v>
      </c>
      <c r="E1410" s="1"/>
      <c r="F1410" s="1"/>
    </row>
    <row r="1411" spans="2:6" ht="15">
      <c r="B1411" s="43"/>
      <c r="C1411" s="194"/>
      <c r="D1411" s="148" t="s">
        <v>235</v>
      </c>
      <c r="E1411" s="1"/>
      <c r="F1411" s="1"/>
    </row>
    <row r="1412" spans="2:6" ht="15">
      <c r="B1412" s="171"/>
      <c r="C1412" s="83">
        <v>1</v>
      </c>
      <c r="D1412" s="173">
        <v>2</v>
      </c>
      <c r="E1412" s="1"/>
      <c r="F1412" s="1"/>
    </row>
    <row r="1413" spans="2:6" ht="15">
      <c r="B1413" s="82" t="s">
        <v>260</v>
      </c>
      <c r="C1413" s="208" t="s">
        <v>422</v>
      </c>
      <c r="D1413" s="62">
        <f>D1414</f>
        <v>0</v>
      </c>
      <c r="E1413" s="1"/>
      <c r="F1413" s="1"/>
    </row>
    <row r="1414" spans="2:6" ht="15">
      <c r="B1414" s="78" t="s">
        <v>256</v>
      </c>
      <c r="C1414" s="216" t="s">
        <v>280</v>
      </c>
      <c r="D1414" s="62"/>
      <c r="E1414" s="1"/>
      <c r="F1414" s="1"/>
    </row>
    <row r="1415" spans="2:6" ht="15">
      <c r="B1415" s="78"/>
      <c r="C1415" s="208"/>
      <c r="D1415" s="62"/>
      <c r="E1415" s="1"/>
      <c r="F1415" s="1"/>
    </row>
    <row r="1416" spans="2:6" ht="15">
      <c r="B1416" s="82" t="s">
        <v>262</v>
      </c>
      <c r="C1416" s="114" t="s">
        <v>222</v>
      </c>
      <c r="D1416" s="62">
        <f>D1417+D1420</f>
        <v>0</v>
      </c>
      <c r="E1416" s="1"/>
      <c r="F1416" s="1"/>
    </row>
    <row r="1417" spans="2:6" ht="15">
      <c r="B1417" s="90" t="s">
        <v>261</v>
      </c>
      <c r="C1417" s="209" t="s">
        <v>263</v>
      </c>
      <c r="D1417" s="62"/>
      <c r="E1417" s="1"/>
      <c r="F1417" s="1"/>
    </row>
    <row r="1418" spans="2:6" ht="15">
      <c r="B1418" s="75"/>
      <c r="C1418" s="210" t="s">
        <v>275</v>
      </c>
      <c r="D1418" s="62"/>
      <c r="E1418" s="1"/>
      <c r="F1418" s="1"/>
    </row>
    <row r="1419" spans="2:6" ht="15">
      <c r="B1419" s="78" t="s">
        <v>211</v>
      </c>
      <c r="C1419" s="196" t="s">
        <v>566</v>
      </c>
      <c r="D1419" s="62"/>
      <c r="E1419" s="1"/>
      <c r="F1419" s="1"/>
    </row>
    <row r="1420" spans="2:6" ht="15">
      <c r="B1420" s="90" t="s">
        <v>264</v>
      </c>
      <c r="C1420" s="209" t="s">
        <v>485</v>
      </c>
      <c r="D1420" s="62"/>
      <c r="E1420" s="1"/>
      <c r="F1420" s="1"/>
    </row>
    <row r="1421" spans="2:6" ht="15">
      <c r="B1421" s="197"/>
      <c r="C1421" s="212"/>
      <c r="D1421" s="62"/>
      <c r="E1421" s="1"/>
      <c r="F1421" s="1"/>
    </row>
    <row r="1422" spans="2:6" ht="15">
      <c r="B1422" s="82" t="s">
        <v>223</v>
      </c>
      <c r="C1422" s="213" t="s">
        <v>432</v>
      </c>
      <c r="D1422" s="62">
        <f>D1423</f>
        <v>0</v>
      </c>
      <c r="E1422" s="1"/>
      <c r="F1422" s="1"/>
    </row>
    <row r="1423" spans="2:6" ht="15">
      <c r="B1423" s="90" t="s">
        <v>256</v>
      </c>
      <c r="C1423" s="214" t="s">
        <v>458</v>
      </c>
      <c r="D1423" s="62"/>
      <c r="E1423" s="1"/>
      <c r="F1423" s="1"/>
    </row>
    <row r="1424" spans="2:6" ht="15">
      <c r="B1424" s="197"/>
      <c r="C1424" s="114"/>
      <c r="D1424" s="199"/>
      <c r="E1424" s="1"/>
      <c r="F1424" s="1"/>
    </row>
    <row r="1425" spans="2:6" ht="15">
      <c r="B1425" s="82" t="s">
        <v>186</v>
      </c>
      <c r="C1425" s="114" t="s">
        <v>453</v>
      </c>
      <c r="D1425" s="62">
        <f>D1413-D1416+D1422</f>
        <v>0</v>
      </c>
      <c r="E1425" s="1"/>
      <c r="F1425" s="1"/>
    </row>
    <row r="1426" spans="2:6" ht="15">
      <c r="B1426" s="82"/>
      <c r="C1426" s="114"/>
      <c r="D1426" s="199">
        <f>D1425+D1427</f>
        <v>0</v>
      </c>
      <c r="E1426" s="1"/>
      <c r="F1426" s="1"/>
    </row>
    <row r="1427" spans="2:6" ht="16.5" thickBot="1">
      <c r="B1427" s="176" t="s">
        <v>427</v>
      </c>
      <c r="C1427" s="177" t="s">
        <v>449</v>
      </c>
      <c r="D1427" s="178"/>
      <c r="E1427" s="1"/>
      <c r="F1427" s="1"/>
    </row>
    <row r="1428" spans="2:6" ht="16.5" thickTop="1">
      <c r="B1428" s="4"/>
      <c r="C1428" s="200"/>
      <c r="D1428" s="201"/>
      <c r="E1428" s="1"/>
      <c r="F1428" s="1"/>
    </row>
    <row r="1429" spans="2:6" ht="33" customHeight="1">
      <c r="B1429" s="337" t="s">
        <v>716</v>
      </c>
      <c r="C1429" s="337"/>
      <c r="D1429" s="337"/>
      <c r="E1429" s="337"/>
      <c r="F1429" s="337"/>
    </row>
    <row r="1430" spans="2:4" s="6" customFormat="1" ht="15">
      <c r="B1430" s="143" t="s">
        <v>265</v>
      </c>
      <c r="C1430" s="144" t="s">
        <v>206</v>
      </c>
      <c r="D1430" s="145" t="s">
        <v>233</v>
      </c>
    </row>
    <row r="1431" spans="2:4" s="6" customFormat="1" ht="15">
      <c r="B1431" s="203"/>
      <c r="C1431" s="204"/>
      <c r="D1431" s="148" t="s">
        <v>235</v>
      </c>
    </row>
    <row r="1432" spans="2:4" s="6" customFormat="1" ht="15">
      <c r="B1432" s="151"/>
      <c r="C1432" s="181">
        <v>1</v>
      </c>
      <c r="D1432" s="173">
        <v>2</v>
      </c>
    </row>
    <row r="1433" spans="2:4" s="6" customFormat="1" ht="15">
      <c r="B1433" s="151" t="s">
        <v>238</v>
      </c>
      <c r="C1433" s="152" t="s">
        <v>658</v>
      </c>
      <c r="D1433" s="153"/>
    </row>
    <row r="1434" spans="2:4" s="6" customFormat="1" ht="15">
      <c r="B1434" s="151" t="s">
        <v>246</v>
      </c>
      <c r="C1434" s="152" t="s">
        <v>659</v>
      </c>
      <c r="D1434" s="153"/>
    </row>
    <row r="1435" spans="2:4" s="6" customFormat="1" ht="16.5" thickBot="1">
      <c r="B1435" s="155"/>
      <c r="C1435" s="156"/>
      <c r="D1435" s="157"/>
    </row>
    <row r="1436" spans="2:6" ht="16.5" thickTop="1">
      <c r="B1436" s="4"/>
      <c r="C1436" s="200"/>
      <c r="D1436" s="201"/>
      <c r="E1436" s="201"/>
      <c r="F1436" s="1"/>
    </row>
    <row r="1437" spans="2:6" ht="15">
      <c r="B1437" s="31" t="s">
        <v>742</v>
      </c>
      <c r="C1437" s="31"/>
      <c r="D1437" s="164"/>
      <c r="E1437" s="1"/>
      <c r="F1437" s="1"/>
    </row>
    <row r="1438" spans="2:6" ht="15">
      <c r="B1438" s="143" t="s">
        <v>265</v>
      </c>
      <c r="C1438" s="117" t="s">
        <v>206</v>
      </c>
      <c r="D1438" s="145" t="s">
        <v>233</v>
      </c>
      <c r="E1438" s="1"/>
      <c r="F1438" s="1"/>
    </row>
    <row r="1439" spans="2:6" ht="15">
      <c r="B1439" s="43"/>
      <c r="C1439" s="194"/>
      <c r="D1439" s="148" t="s">
        <v>235</v>
      </c>
      <c r="E1439" s="1"/>
      <c r="F1439" s="1"/>
    </row>
    <row r="1440" spans="2:6" ht="15">
      <c r="B1440" s="171"/>
      <c r="C1440" s="83">
        <v>1</v>
      </c>
      <c r="D1440" s="173">
        <v>2</v>
      </c>
      <c r="E1440" s="1"/>
      <c r="F1440" s="1"/>
    </row>
    <row r="1441" spans="2:6" ht="15">
      <c r="B1441" s="82" t="s">
        <v>260</v>
      </c>
      <c r="C1441" s="208" t="s">
        <v>422</v>
      </c>
      <c r="D1441" s="62"/>
      <c r="E1441" s="1"/>
      <c r="F1441" s="1"/>
    </row>
    <row r="1442" spans="2:6" ht="15">
      <c r="B1442" s="78"/>
      <c r="C1442" s="208"/>
      <c r="D1442" s="62"/>
      <c r="E1442" s="1"/>
      <c r="F1442" s="1"/>
    </row>
    <row r="1443" spans="2:6" ht="15">
      <c r="B1443" s="82" t="s">
        <v>262</v>
      </c>
      <c r="C1443" s="114" t="s">
        <v>222</v>
      </c>
      <c r="D1443" s="62">
        <f>D1444+D1445</f>
        <v>0</v>
      </c>
      <c r="E1443" s="1"/>
      <c r="F1443" s="1"/>
    </row>
    <row r="1444" spans="2:6" ht="15">
      <c r="B1444" s="90" t="s">
        <v>261</v>
      </c>
      <c r="C1444" s="209" t="s">
        <v>263</v>
      </c>
      <c r="D1444" s="62"/>
      <c r="E1444" s="1"/>
      <c r="F1444" s="1"/>
    </row>
    <row r="1445" spans="2:6" ht="15">
      <c r="B1445" s="90" t="s">
        <v>264</v>
      </c>
      <c r="C1445" s="209" t="s">
        <v>485</v>
      </c>
      <c r="D1445" s="62"/>
      <c r="E1445" s="1"/>
      <c r="F1445" s="1"/>
    </row>
    <row r="1446" spans="2:6" ht="15">
      <c r="B1446" s="197"/>
      <c r="C1446" s="212"/>
      <c r="D1446" s="62"/>
      <c r="E1446" s="1"/>
      <c r="F1446" s="1"/>
    </row>
    <row r="1447" spans="2:6" ht="15">
      <c r="B1447" s="82" t="s">
        <v>223</v>
      </c>
      <c r="C1447" s="213" t="s">
        <v>432</v>
      </c>
      <c r="D1447" s="62">
        <f>D1448</f>
        <v>0</v>
      </c>
      <c r="E1447" s="1"/>
      <c r="F1447" s="1"/>
    </row>
    <row r="1448" spans="2:6" ht="15">
      <c r="B1448" s="90" t="s">
        <v>256</v>
      </c>
      <c r="C1448" s="214" t="s">
        <v>458</v>
      </c>
      <c r="D1448" s="62"/>
      <c r="E1448" s="1"/>
      <c r="F1448" s="1"/>
    </row>
    <row r="1449" spans="2:6" ht="15">
      <c r="B1449" s="197"/>
      <c r="C1449" s="114"/>
      <c r="D1449" s="199"/>
      <c r="E1449" s="1"/>
      <c r="F1449" s="1"/>
    </row>
    <row r="1450" spans="2:6" ht="15">
      <c r="B1450" s="82" t="s">
        <v>186</v>
      </c>
      <c r="C1450" s="114" t="s">
        <v>453</v>
      </c>
      <c r="D1450" s="62">
        <f>D1441-D1443+D1447</f>
        <v>0</v>
      </c>
      <c r="E1450" s="1"/>
      <c r="F1450" s="1"/>
    </row>
    <row r="1451" spans="2:6" ht="15">
      <c r="B1451" s="82"/>
      <c r="C1451" s="114"/>
      <c r="D1451" s="199">
        <f>D1450+D1452</f>
        <v>0</v>
      </c>
      <c r="E1451" s="1"/>
      <c r="F1451" s="1"/>
    </row>
    <row r="1452" spans="2:6" ht="16.5" thickBot="1">
      <c r="B1452" s="176" t="s">
        <v>427</v>
      </c>
      <c r="C1452" s="177" t="s">
        <v>449</v>
      </c>
      <c r="D1452" s="178"/>
      <c r="E1452" s="1"/>
      <c r="F1452" s="1"/>
    </row>
    <row r="1453" spans="2:6" ht="16.5" thickTop="1">
      <c r="B1453" s="4"/>
      <c r="C1453" s="200"/>
      <c r="D1453" s="201"/>
      <c r="E1453" s="1"/>
      <c r="F1453" s="1"/>
    </row>
    <row r="1454" spans="2:6" ht="15">
      <c r="B1454" s="220" t="s">
        <v>779</v>
      </c>
      <c r="C1454" s="11"/>
      <c r="E1454" s="1"/>
      <c r="F1454" s="1"/>
    </row>
    <row r="1455" spans="2:4" s="6" customFormat="1" ht="15">
      <c r="B1455" s="143" t="s">
        <v>265</v>
      </c>
      <c r="C1455" s="234" t="s">
        <v>459</v>
      </c>
      <c r="D1455" s="145" t="s">
        <v>233</v>
      </c>
    </row>
    <row r="1456" spans="2:4" s="6" customFormat="1" ht="15">
      <c r="B1456" s="203"/>
      <c r="C1456" s="204"/>
      <c r="D1456" s="148" t="s">
        <v>235</v>
      </c>
    </row>
    <row r="1457" spans="2:4" s="6" customFormat="1" ht="15">
      <c r="B1457" s="151"/>
      <c r="C1457" s="181">
        <v>1</v>
      </c>
      <c r="D1457" s="173">
        <v>2</v>
      </c>
    </row>
    <row r="1458" spans="2:4" s="6" customFormat="1" ht="47.25">
      <c r="B1458" s="151" t="s">
        <v>238</v>
      </c>
      <c r="C1458" s="236" t="s">
        <v>635</v>
      </c>
      <c r="D1458" s="153"/>
    </row>
    <row r="1459" spans="2:4" s="6" customFormat="1" ht="12" customHeight="1">
      <c r="B1459" s="187"/>
      <c r="C1459" s="188"/>
      <c r="D1459" s="189"/>
    </row>
    <row r="1460" spans="2:4" s="6" customFormat="1" ht="16.5" thickBot="1">
      <c r="B1460" s="155"/>
      <c r="C1460" s="156" t="s">
        <v>273</v>
      </c>
      <c r="D1460" s="127">
        <f>D1458</f>
        <v>0</v>
      </c>
    </row>
    <row r="1461" spans="2:4" s="6" customFormat="1" ht="16.5" thickTop="1">
      <c r="B1461" s="159"/>
      <c r="C1461" s="159"/>
      <c r="D1461" s="158">
        <f>D1443-D1460</f>
        <v>0</v>
      </c>
    </row>
    <row r="1462" spans="2:6" ht="35.25" customHeight="1">
      <c r="B1462" s="337" t="s">
        <v>717</v>
      </c>
      <c r="C1462" s="337"/>
      <c r="D1462" s="337"/>
      <c r="E1462" s="337"/>
      <c r="F1462" s="337"/>
    </row>
    <row r="1463" spans="2:4" s="6" customFormat="1" ht="15">
      <c r="B1463" s="143" t="s">
        <v>265</v>
      </c>
      <c r="C1463" s="144" t="s">
        <v>206</v>
      </c>
      <c r="D1463" s="145" t="s">
        <v>233</v>
      </c>
    </row>
    <row r="1464" spans="2:4" s="6" customFormat="1" ht="15">
      <c r="B1464" s="203"/>
      <c r="C1464" s="204"/>
      <c r="D1464" s="148" t="s">
        <v>235</v>
      </c>
    </row>
    <row r="1465" spans="2:4" s="6" customFormat="1" ht="15">
      <c r="B1465" s="151"/>
      <c r="C1465" s="181">
        <v>1</v>
      </c>
      <c r="D1465" s="173">
        <v>2</v>
      </c>
    </row>
    <row r="1466" spans="2:4" s="6" customFormat="1" ht="15">
      <c r="B1466" s="151" t="s">
        <v>238</v>
      </c>
      <c r="C1466" s="152" t="s">
        <v>658</v>
      </c>
      <c r="D1466" s="153"/>
    </row>
    <row r="1467" spans="2:4" s="6" customFormat="1" ht="15">
      <c r="B1467" s="151" t="s">
        <v>246</v>
      </c>
      <c r="C1467" s="152" t="s">
        <v>659</v>
      </c>
      <c r="D1467" s="153"/>
    </row>
    <row r="1468" spans="2:4" s="6" customFormat="1" ht="16.5" thickBot="1">
      <c r="B1468" s="155"/>
      <c r="C1468" s="156"/>
      <c r="D1468" s="157"/>
    </row>
    <row r="1469" spans="2:6" ht="16.5" thickTop="1">
      <c r="B1469" s="4"/>
      <c r="C1469" s="200"/>
      <c r="D1469" s="201"/>
      <c r="E1469" s="1"/>
      <c r="F1469" s="1"/>
    </row>
    <row r="1470" spans="2:6" ht="15">
      <c r="B1470" s="31" t="s">
        <v>743</v>
      </c>
      <c r="C1470" s="24"/>
      <c r="D1470" s="164"/>
      <c r="E1470" s="1"/>
      <c r="F1470" s="1"/>
    </row>
    <row r="1471" spans="2:6" ht="15">
      <c r="B1471" s="143" t="s">
        <v>265</v>
      </c>
      <c r="C1471" s="117" t="s">
        <v>206</v>
      </c>
      <c r="D1471" s="145" t="s">
        <v>233</v>
      </c>
      <c r="E1471" s="1"/>
      <c r="F1471" s="1"/>
    </row>
    <row r="1472" spans="2:6" ht="15">
      <c r="B1472" s="43"/>
      <c r="C1472" s="194"/>
      <c r="D1472" s="148" t="s">
        <v>235</v>
      </c>
      <c r="E1472" s="1"/>
      <c r="F1472" s="1"/>
    </row>
    <row r="1473" spans="2:6" ht="15">
      <c r="B1473" s="171"/>
      <c r="C1473" s="83">
        <v>1</v>
      </c>
      <c r="D1473" s="173">
        <v>2</v>
      </c>
      <c r="E1473" s="1"/>
      <c r="F1473" s="1"/>
    </row>
    <row r="1474" spans="2:6" ht="15">
      <c r="B1474" s="82" t="s">
        <v>260</v>
      </c>
      <c r="C1474" s="208" t="s">
        <v>422</v>
      </c>
      <c r="D1474" s="62">
        <f>SUM(D1475:D1475)</f>
        <v>0</v>
      </c>
      <c r="E1474" s="1"/>
      <c r="F1474" s="1"/>
    </row>
    <row r="1475" spans="2:6" ht="15">
      <c r="B1475" s="78" t="s">
        <v>256</v>
      </c>
      <c r="C1475" s="216" t="s">
        <v>280</v>
      </c>
      <c r="D1475" s="62"/>
      <c r="E1475" s="1"/>
      <c r="F1475" s="1"/>
    </row>
    <row r="1476" spans="2:6" ht="15">
      <c r="B1476" s="78"/>
      <c r="C1476" s="208"/>
      <c r="D1476" s="62"/>
      <c r="E1476" s="1"/>
      <c r="F1476" s="1"/>
    </row>
    <row r="1477" spans="2:6" ht="15">
      <c r="B1477" s="82" t="s">
        <v>262</v>
      </c>
      <c r="C1477" s="114" t="s">
        <v>222</v>
      </c>
      <c r="D1477" s="62">
        <f>D1478+D1481</f>
        <v>0</v>
      </c>
      <c r="E1477" s="1"/>
      <c r="F1477" s="1"/>
    </row>
    <row r="1478" spans="2:6" ht="15">
      <c r="B1478" s="90" t="s">
        <v>261</v>
      </c>
      <c r="C1478" s="209" t="s">
        <v>263</v>
      </c>
      <c r="D1478" s="62"/>
      <c r="E1478" s="1"/>
      <c r="F1478" s="1"/>
    </row>
    <row r="1479" spans="2:6" ht="15">
      <c r="B1479" s="75"/>
      <c r="C1479" s="210" t="s">
        <v>275</v>
      </c>
      <c r="D1479" s="62"/>
      <c r="E1479" s="1"/>
      <c r="F1479" s="1"/>
    </row>
    <row r="1480" spans="2:6" ht="15">
      <c r="B1480" s="78" t="s">
        <v>211</v>
      </c>
      <c r="C1480" s="196" t="s">
        <v>566</v>
      </c>
      <c r="D1480" s="62"/>
      <c r="E1480" s="1"/>
      <c r="F1480" s="1"/>
    </row>
    <row r="1481" spans="2:6" ht="15">
      <c r="B1481" s="90" t="s">
        <v>264</v>
      </c>
      <c r="C1481" s="209" t="s">
        <v>485</v>
      </c>
      <c r="D1481" s="62"/>
      <c r="E1481" s="1"/>
      <c r="F1481" s="1"/>
    </row>
    <row r="1482" spans="2:6" ht="15">
      <c r="B1482" s="197"/>
      <c r="C1482" s="212"/>
      <c r="D1482" s="62"/>
      <c r="E1482" s="1"/>
      <c r="F1482" s="1"/>
    </row>
    <row r="1483" spans="2:6" ht="15">
      <c r="B1483" s="82" t="s">
        <v>223</v>
      </c>
      <c r="C1483" s="213" t="s">
        <v>432</v>
      </c>
      <c r="D1483" s="62">
        <f>D1484+D1485</f>
        <v>0</v>
      </c>
      <c r="E1483" s="1"/>
      <c r="F1483" s="1"/>
    </row>
    <row r="1484" spans="2:6" ht="15">
      <c r="B1484" s="90" t="s">
        <v>256</v>
      </c>
      <c r="C1484" s="214" t="s">
        <v>458</v>
      </c>
      <c r="D1484" s="62"/>
      <c r="E1484" s="1"/>
      <c r="F1484" s="1"/>
    </row>
    <row r="1485" spans="2:6" ht="15">
      <c r="B1485" s="231" t="s">
        <v>257</v>
      </c>
      <c r="C1485" s="214" t="s">
        <v>554</v>
      </c>
      <c r="D1485" s="62">
        <f>D1486</f>
        <v>0</v>
      </c>
      <c r="E1485" s="1"/>
      <c r="F1485" s="1"/>
    </row>
    <row r="1486" spans="2:6" ht="15">
      <c r="B1486" s="232" t="s">
        <v>221</v>
      </c>
      <c r="C1486" s="195" t="s">
        <v>555</v>
      </c>
      <c r="D1486" s="62"/>
      <c r="E1486" s="1"/>
      <c r="F1486" s="1"/>
    </row>
    <row r="1487" spans="2:6" ht="15">
      <c r="B1487" s="197"/>
      <c r="C1487" s="114"/>
      <c r="D1487" s="199"/>
      <c r="E1487" s="1"/>
      <c r="F1487" s="1"/>
    </row>
    <row r="1488" spans="2:6" ht="15">
      <c r="B1488" s="82" t="s">
        <v>186</v>
      </c>
      <c r="C1488" s="114" t="s">
        <v>453</v>
      </c>
      <c r="D1488" s="62">
        <f>D1474-D1477+D1483</f>
        <v>0</v>
      </c>
      <c r="E1488" s="1"/>
      <c r="F1488" s="1"/>
    </row>
    <row r="1489" spans="2:6" ht="15">
      <c r="B1489" s="82"/>
      <c r="C1489" s="114"/>
      <c r="D1489" s="199">
        <f>D1488+D1490</f>
        <v>0</v>
      </c>
      <c r="E1489" s="1"/>
      <c r="F1489" s="1"/>
    </row>
    <row r="1490" spans="2:6" ht="16.5" thickBot="1">
      <c r="B1490" s="176" t="s">
        <v>427</v>
      </c>
      <c r="C1490" s="177" t="s">
        <v>449</v>
      </c>
      <c r="D1490" s="178"/>
      <c r="E1490" s="1"/>
      <c r="F1490" s="1"/>
    </row>
    <row r="1491" spans="2:4" s="6" customFormat="1" ht="16.5" thickTop="1">
      <c r="B1491" s="159"/>
      <c r="C1491" s="159"/>
      <c r="D1491" s="160"/>
    </row>
    <row r="1492" spans="2:6" ht="34.5" customHeight="1">
      <c r="B1492" s="337" t="s">
        <v>718</v>
      </c>
      <c r="C1492" s="337"/>
      <c r="D1492" s="337"/>
      <c r="E1492" s="337"/>
      <c r="F1492" s="337"/>
    </row>
    <row r="1493" spans="2:4" s="6" customFormat="1" ht="15">
      <c r="B1493" s="143" t="s">
        <v>265</v>
      </c>
      <c r="C1493" s="144" t="s">
        <v>206</v>
      </c>
      <c r="D1493" s="145" t="s">
        <v>233</v>
      </c>
    </row>
    <row r="1494" spans="2:4" s="6" customFormat="1" ht="15">
      <c r="B1494" s="203"/>
      <c r="C1494" s="204"/>
      <c r="D1494" s="148" t="s">
        <v>235</v>
      </c>
    </row>
    <row r="1495" spans="2:4" s="6" customFormat="1" ht="15">
      <c r="B1495" s="151"/>
      <c r="C1495" s="181">
        <v>1</v>
      </c>
      <c r="D1495" s="173">
        <v>2</v>
      </c>
    </row>
    <row r="1496" spans="2:4" s="6" customFormat="1" ht="15">
      <c r="B1496" s="151" t="s">
        <v>238</v>
      </c>
      <c r="C1496" s="152" t="s">
        <v>658</v>
      </c>
      <c r="D1496" s="153"/>
    </row>
    <row r="1497" spans="2:4" s="6" customFormat="1" ht="15">
      <c r="B1497" s="151" t="s">
        <v>246</v>
      </c>
      <c r="C1497" s="152" t="s">
        <v>659</v>
      </c>
      <c r="D1497" s="153"/>
    </row>
    <row r="1498" spans="2:4" s="6" customFormat="1" ht="16.5" thickBot="1">
      <c r="B1498" s="155"/>
      <c r="C1498" s="156"/>
      <c r="D1498" s="157"/>
    </row>
    <row r="1499" spans="2:6" ht="16.5" thickTop="1">
      <c r="B1499" s="4"/>
      <c r="C1499" s="200"/>
      <c r="D1499" s="201"/>
      <c r="E1499" s="1"/>
      <c r="F1499" s="1"/>
    </row>
    <row r="1500" spans="2:6" ht="15">
      <c r="B1500" s="31" t="s">
        <v>744</v>
      </c>
      <c r="C1500" s="24"/>
      <c r="D1500" s="164"/>
      <c r="E1500" s="1"/>
      <c r="F1500" s="1"/>
    </row>
    <row r="1501" spans="2:6" ht="15">
      <c r="B1501" s="143" t="s">
        <v>265</v>
      </c>
      <c r="C1501" s="117" t="s">
        <v>206</v>
      </c>
      <c r="D1501" s="145" t="s">
        <v>233</v>
      </c>
      <c r="E1501" s="1"/>
      <c r="F1501" s="1"/>
    </row>
    <row r="1502" spans="2:6" ht="15">
      <c r="B1502" s="43"/>
      <c r="C1502" s="194"/>
      <c r="D1502" s="148" t="s">
        <v>235</v>
      </c>
      <c r="E1502" s="1"/>
      <c r="F1502" s="1"/>
    </row>
    <row r="1503" spans="2:6" ht="15">
      <c r="B1503" s="171"/>
      <c r="C1503" s="83">
        <v>1</v>
      </c>
      <c r="D1503" s="173">
        <v>2</v>
      </c>
      <c r="E1503" s="1"/>
      <c r="F1503" s="1"/>
    </row>
    <row r="1504" spans="2:6" ht="15">
      <c r="B1504" s="82" t="s">
        <v>260</v>
      </c>
      <c r="C1504" s="208" t="s">
        <v>422</v>
      </c>
      <c r="D1504" s="62">
        <f>D1505</f>
        <v>0</v>
      </c>
      <c r="E1504" s="1"/>
      <c r="F1504" s="1"/>
    </row>
    <row r="1505" spans="2:6" ht="15">
      <c r="B1505" s="78" t="s">
        <v>256</v>
      </c>
      <c r="C1505" s="216" t="s">
        <v>280</v>
      </c>
      <c r="D1505" s="62"/>
      <c r="E1505" s="1"/>
      <c r="F1505" s="1"/>
    </row>
    <row r="1506" spans="2:6" ht="15">
      <c r="B1506" s="78"/>
      <c r="C1506" s="208" t="s">
        <v>438</v>
      </c>
      <c r="D1506" s="62"/>
      <c r="E1506" s="1"/>
      <c r="F1506" s="1"/>
    </row>
    <row r="1507" spans="2:6" ht="15">
      <c r="B1507" s="78"/>
      <c r="C1507" s="208"/>
      <c r="D1507" s="62"/>
      <c r="E1507" s="1"/>
      <c r="F1507" s="1"/>
    </row>
    <row r="1508" spans="2:6" ht="15">
      <c r="B1508" s="82" t="s">
        <v>262</v>
      </c>
      <c r="C1508" s="114" t="s">
        <v>222</v>
      </c>
      <c r="D1508" s="62">
        <f>D1509+D1512</f>
        <v>0</v>
      </c>
      <c r="E1508" s="1"/>
      <c r="F1508" s="1"/>
    </row>
    <row r="1509" spans="2:6" ht="15">
      <c r="B1509" s="90" t="s">
        <v>261</v>
      </c>
      <c r="C1509" s="209" t="s">
        <v>263</v>
      </c>
      <c r="D1509" s="62"/>
      <c r="E1509" s="1"/>
      <c r="F1509" s="1"/>
    </row>
    <row r="1510" spans="2:6" ht="15">
      <c r="B1510" s="75"/>
      <c r="C1510" s="210" t="s">
        <v>275</v>
      </c>
      <c r="D1510" s="62"/>
      <c r="E1510" s="1"/>
      <c r="F1510" s="1"/>
    </row>
    <row r="1511" spans="2:6" ht="15">
      <c r="B1511" s="78" t="s">
        <v>211</v>
      </c>
      <c r="C1511" s="196" t="s">
        <v>566</v>
      </c>
      <c r="D1511" s="62"/>
      <c r="E1511" s="1"/>
      <c r="F1511" s="1"/>
    </row>
    <row r="1512" spans="2:6" ht="15">
      <c r="B1512" s="90" t="s">
        <v>264</v>
      </c>
      <c r="C1512" s="209" t="s">
        <v>485</v>
      </c>
      <c r="D1512" s="62"/>
      <c r="E1512" s="1"/>
      <c r="F1512" s="1"/>
    </row>
    <row r="1513" spans="2:6" ht="15">
      <c r="B1513" s="197"/>
      <c r="C1513" s="212"/>
      <c r="D1513" s="62"/>
      <c r="E1513" s="1"/>
      <c r="F1513" s="1"/>
    </row>
    <row r="1514" spans="2:6" ht="15">
      <c r="B1514" s="82" t="s">
        <v>223</v>
      </c>
      <c r="C1514" s="213" t="s">
        <v>432</v>
      </c>
      <c r="D1514" s="62"/>
      <c r="E1514" s="1"/>
      <c r="F1514" s="1"/>
    </row>
    <row r="1515" spans="2:6" ht="15">
      <c r="B1515" s="82"/>
      <c r="C1515" s="213"/>
      <c r="D1515" s="62"/>
      <c r="E1515" s="1"/>
      <c r="F1515" s="1"/>
    </row>
    <row r="1516" spans="2:6" ht="15">
      <c r="B1516" s="82" t="s">
        <v>186</v>
      </c>
      <c r="C1516" s="114" t="s">
        <v>453</v>
      </c>
      <c r="D1516" s="62">
        <f>D1504-D1508+D1514</f>
        <v>0</v>
      </c>
      <c r="E1516" s="1"/>
      <c r="F1516" s="1"/>
    </row>
    <row r="1517" spans="2:6" ht="15">
      <c r="B1517" s="82"/>
      <c r="C1517" s="114"/>
      <c r="D1517" s="199">
        <f>D1516+D1518</f>
        <v>0</v>
      </c>
      <c r="E1517" s="1"/>
      <c r="F1517" s="1"/>
    </row>
    <row r="1518" spans="2:6" ht="15">
      <c r="B1518" s="82" t="s">
        <v>427</v>
      </c>
      <c r="C1518" s="114" t="s">
        <v>449</v>
      </c>
      <c r="D1518" s="199">
        <f>D1520</f>
        <v>0</v>
      </c>
      <c r="E1518" s="1"/>
      <c r="F1518" s="1"/>
    </row>
    <row r="1519" spans="2:6" ht="15">
      <c r="B1519" s="82"/>
      <c r="C1519" s="210" t="s">
        <v>275</v>
      </c>
      <c r="D1519" s="199"/>
      <c r="E1519" s="1"/>
      <c r="F1519" s="1"/>
    </row>
    <row r="1520" spans="2:6" ht="16.5" thickBot="1">
      <c r="B1520" s="176" t="s">
        <v>261</v>
      </c>
      <c r="C1520" s="251" t="s">
        <v>558</v>
      </c>
      <c r="D1520" s="178"/>
      <c r="E1520" s="1"/>
      <c r="F1520" s="1"/>
    </row>
    <row r="1521" spans="2:6" ht="16.5" thickTop="1">
      <c r="B1521" s="4"/>
      <c r="C1521" s="200"/>
      <c r="D1521" s="201"/>
      <c r="E1521" s="1"/>
      <c r="F1521" s="1"/>
    </row>
    <row r="1522" spans="2:6" ht="33" customHeight="1">
      <c r="B1522" s="338" t="s">
        <v>719</v>
      </c>
      <c r="C1522" s="339"/>
      <c r="D1522" s="339"/>
      <c r="E1522" s="339"/>
      <c r="F1522" s="339"/>
    </row>
    <row r="1523" spans="2:6" ht="15">
      <c r="B1523" s="143" t="s">
        <v>265</v>
      </c>
      <c r="C1523" s="144" t="s">
        <v>206</v>
      </c>
      <c r="D1523" s="145" t="s">
        <v>233</v>
      </c>
      <c r="E1523" s="1"/>
      <c r="F1523" s="1"/>
    </row>
    <row r="1524" spans="2:6" ht="15">
      <c r="B1524" s="203"/>
      <c r="C1524" s="204"/>
      <c r="D1524" s="148" t="s">
        <v>235</v>
      </c>
      <c r="E1524" s="1"/>
      <c r="F1524" s="1"/>
    </row>
    <row r="1525" spans="2:6" ht="15">
      <c r="B1525" s="151"/>
      <c r="C1525" s="181">
        <v>1</v>
      </c>
      <c r="D1525" s="173">
        <v>2</v>
      </c>
      <c r="E1525" s="1"/>
      <c r="F1525" s="1"/>
    </row>
    <row r="1526" spans="2:6" ht="15">
      <c r="B1526" s="151" t="s">
        <v>238</v>
      </c>
      <c r="C1526" s="152" t="s">
        <v>658</v>
      </c>
      <c r="D1526" s="153"/>
      <c r="E1526" s="1"/>
      <c r="F1526" s="1"/>
    </row>
    <row r="1527" spans="2:6" ht="15">
      <c r="B1527" s="151" t="s">
        <v>246</v>
      </c>
      <c r="C1527" s="152" t="s">
        <v>659</v>
      </c>
      <c r="D1527" s="153"/>
      <c r="E1527" s="1"/>
      <c r="F1527" s="1"/>
    </row>
    <row r="1528" spans="2:6" ht="16.5" thickBot="1">
      <c r="B1528" s="155"/>
      <c r="C1528" s="156"/>
      <c r="D1528" s="157"/>
      <c r="E1528" s="1"/>
      <c r="F1528" s="1"/>
    </row>
    <row r="1529" spans="2:6" ht="16.5" thickTop="1">
      <c r="B1529" s="4"/>
      <c r="C1529" s="200"/>
      <c r="D1529" s="201"/>
      <c r="E1529" s="1"/>
      <c r="F1529" s="1"/>
    </row>
    <row r="1530" spans="2:6" ht="15">
      <c r="B1530" s="31" t="s">
        <v>745</v>
      </c>
      <c r="C1530" s="24"/>
      <c r="D1530" s="164"/>
      <c r="E1530" s="1"/>
      <c r="F1530" s="1"/>
    </row>
    <row r="1531" spans="2:6" ht="15">
      <c r="B1531" s="143" t="s">
        <v>265</v>
      </c>
      <c r="C1531" s="117" t="s">
        <v>206</v>
      </c>
      <c r="D1531" s="145" t="s">
        <v>233</v>
      </c>
      <c r="E1531" s="1"/>
      <c r="F1531" s="1"/>
    </row>
    <row r="1532" spans="2:6" ht="15">
      <c r="B1532" s="43"/>
      <c r="C1532" s="194"/>
      <c r="D1532" s="148" t="s">
        <v>235</v>
      </c>
      <c r="E1532" s="1"/>
      <c r="F1532" s="1"/>
    </row>
    <row r="1533" spans="2:6" ht="15">
      <c r="B1533" s="171"/>
      <c r="C1533" s="83">
        <v>1</v>
      </c>
      <c r="D1533" s="173">
        <v>2</v>
      </c>
      <c r="E1533" s="1"/>
      <c r="F1533" s="1"/>
    </row>
    <row r="1534" spans="2:6" ht="15">
      <c r="B1534" s="82" t="s">
        <v>260</v>
      </c>
      <c r="C1534" s="208" t="s">
        <v>422</v>
      </c>
      <c r="D1534" s="62">
        <f>D1535</f>
        <v>0</v>
      </c>
      <c r="E1534" s="1"/>
      <c r="F1534" s="1"/>
    </row>
    <row r="1535" spans="2:6" ht="15">
      <c r="B1535" s="78" t="s">
        <v>256</v>
      </c>
      <c r="C1535" s="216" t="s">
        <v>280</v>
      </c>
      <c r="D1535" s="62"/>
      <c r="E1535" s="1"/>
      <c r="F1535" s="1"/>
    </row>
    <row r="1536" spans="2:6" ht="15">
      <c r="B1536" s="78"/>
      <c r="C1536" s="208" t="s">
        <v>438</v>
      </c>
      <c r="D1536" s="62"/>
      <c r="E1536" s="1"/>
      <c r="F1536" s="1"/>
    </row>
    <row r="1537" spans="2:6" ht="15">
      <c r="B1537" s="78"/>
      <c r="C1537" s="208"/>
      <c r="D1537" s="62"/>
      <c r="E1537" s="1"/>
      <c r="F1537" s="1"/>
    </row>
    <row r="1538" spans="2:6" ht="15">
      <c r="B1538" s="82" t="s">
        <v>262</v>
      </c>
      <c r="C1538" s="114" t="s">
        <v>222</v>
      </c>
      <c r="D1538" s="62">
        <f>D1539+D1542</f>
        <v>0</v>
      </c>
      <c r="E1538" s="1"/>
      <c r="F1538" s="1"/>
    </row>
    <row r="1539" spans="2:6" ht="15">
      <c r="B1539" s="90" t="s">
        <v>261</v>
      </c>
      <c r="C1539" s="209" t="s">
        <v>263</v>
      </c>
      <c r="D1539" s="62"/>
      <c r="E1539" s="1"/>
      <c r="F1539" s="1"/>
    </row>
    <row r="1540" spans="2:6" ht="15">
      <c r="B1540" s="75"/>
      <c r="C1540" s="210" t="s">
        <v>275</v>
      </c>
      <c r="D1540" s="62"/>
      <c r="E1540" s="1"/>
      <c r="F1540" s="1"/>
    </row>
    <row r="1541" spans="2:6" ht="15">
      <c r="B1541" s="78" t="s">
        <v>211</v>
      </c>
      <c r="C1541" s="196" t="s">
        <v>566</v>
      </c>
      <c r="D1541" s="62"/>
      <c r="E1541" s="1"/>
      <c r="F1541" s="1"/>
    </row>
    <row r="1542" spans="2:6" ht="15">
      <c r="B1542" s="90" t="s">
        <v>264</v>
      </c>
      <c r="C1542" s="209" t="s">
        <v>485</v>
      </c>
      <c r="D1542" s="62"/>
      <c r="E1542" s="1"/>
      <c r="F1542" s="1"/>
    </row>
    <row r="1543" spans="2:6" ht="15">
      <c r="B1543" s="197"/>
      <c r="C1543" s="212"/>
      <c r="D1543" s="62"/>
      <c r="E1543" s="1"/>
      <c r="F1543" s="1"/>
    </row>
    <row r="1544" spans="2:6" ht="15">
      <c r="B1544" s="82" t="s">
        <v>223</v>
      </c>
      <c r="C1544" s="213" t="s">
        <v>432</v>
      </c>
      <c r="D1544" s="62">
        <f>SUM(D1545:D1546)</f>
        <v>0</v>
      </c>
      <c r="E1544" s="1"/>
      <c r="F1544" s="1"/>
    </row>
    <row r="1545" spans="2:6" ht="15">
      <c r="B1545" s="90" t="s">
        <v>256</v>
      </c>
      <c r="C1545" s="214" t="s">
        <v>458</v>
      </c>
      <c r="D1545" s="62"/>
      <c r="E1545" s="1"/>
      <c r="F1545" s="1"/>
    </row>
    <row r="1546" spans="2:6" ht="15">
      <c r="B1546" s="231" t="s">
        <v>257</v>
      </c>
      <c r="C1546" s="214" t="s">
        <v>450</v>
      </c>
      <c r="D1546" s="62">
        <f>D1547</f>
        <v>0</v>
      </c>
      <c r="E1546" s="1"/>
      <c r="F1546" s="1"/>
    </row>
    <row r="1547" spans="2:6" ht="15">
      <c r="B1547" s="232" t="s">
        <v>221</v>
      </c>
      <c r="C1547" s="233" t="s">
        <v>452</v>
      </c>
      <c r="D1547" s="62"/>
      <c r="E1547" s="1"/>
      <c r="F1547" s="1"/>
    </row>
    <row r="1548" spans="2:6" ht="15">
      <c r="B1548" s="197"/>
      <c r="C1548" s="114"/>
      <c r="D1548" s="199"/>
      <c r="E1548" s="1"/>
      <c r="F1548" s="1"/>
    </row>
    <row r="1549" spans="2:6" ht="15">
      <c r="B1549" s="82" t="s">
        <v>186</v>
      </c>
      <c r="C1549" s="114" t="s">
        <v>453</v>
      </c>
      <c r="D1549" s="62">
        <f>D1534-D1538+D1544</f>
        <v>0</v>
      </c>
      <c r="E1549" s="1"/>
      <c r="F1549" s="1"/>
    </row>
    <row r="1550" spans="2:6" ht="15">
      <c r="B1550" s="82"/>
      <c r="C1550" s="114"/>
      <c r="D1550" s="199">
        <f>D1549+D1551</f>
        <v>0</v>
      </c>
      <c r="E1550" s="1"/>
      <c r="F1550" s="1"/>
    </row>
    <row r="1551" spans="2:6" ht="15">
      <c r="B1551" s="82" t="s">
        <v>427</v>
      </c>
      <c r="C1551" s="114" t="s">
        <v>449</v>
      </c>
      <c r="D1551" s="199">
        <f>D1553</f>
        <v>0</v>
      </c>
      <c r="E1551" s="1"/>
      <c r="F1551" s="1"/>
    </row>
    <row r="1552" spans="2:6" ht="15">
      <c r="B1552" s="82"/>
      <c r="C1552" s="210" t="s">
        <v>275</v>
      </c>
      <c r="D1552" s="199"/>
      <c r="E1552" s="1"/>
      <c r="F1552" s="1"/>
    </row>
    <row r="1553" spans="2:6" ht="16.5" thickBot="1">
      <c r="B1553" s="176" t="s">
        <v>261</v>
      </c>
      <c r="C1553" s="251" t="s">
        <v>558</v>
      </c>
      <c r="D1553" s="178"/>
      <c r="E1553" s="1"/>
      <c r="F1553" s="1"/>
    </row>
    <row r="1554" spans="2:6" ht="16.5" thickTop="1">
      <c r="B1554" s="4"/>
      <c r="C1554" s="200"/>
      <c r="D1554" s="201"/>
      <c r="E1554" s="1"/>
      <c r="F1554" s="1"/>
    </row>
    <row r="1555" spans="2:6" ht="33" customHeight="1">
      <c r="B1555" s="338" t="s">
        <v>720</v>
      </c>
      <c r="C1555" s="339"/>
      <c r="D1555" s="339"/>
      <c r="E1555" s="339"/>
      <c r="F1555" s="339"/>
    </row>
    <row r="1556" spans="2:6" ht="15">
      <c r="B1556" s="143" t="s">
        <v>265</v>
      </c>
      <c r="C1556" s="144" t="s">
        <v>206</v>
      </c>
      <c r="D1556" s="145" t="s">
        <v>233</v>
      </c>
      <c r="E1556" s="1"/>
      <c r="F1556" s="1"/>
    </row>
    <row r="1557" spans="2:6" ht="15">
      <c r="B1557" s="203"/>
      <c r="C1557" s="204"/>
      <c r="D1557" s="148" t="s">
        <v>235</v>
      </c>
      <c r="E1557" s="1"/>
      <c r="F1557" s="1"/>
    </row>
    <row r="1558" spans="2:6" ht="15">
      <c r="B1558" s="151"/>
      <c r="C1558" s="181">
        <v>1</v>
      </c>
      <c r="D1558" s="173">
        <v>2</v>
      </c>
      <c r="E1558" s="1"/>
      <c r="F1558" s="1"/>
    </row>
    <row r="1559" spans="2:6" ht="15">
      <c r="B1559" s="151" t="s">
        <v>238</v>
      </c>
      <c r="C1559" s="152" t="s">
        <v>658</v>
      </c>
      <c r="D1559" s="153"/>
      <c r="E1559" s="1"/>
      <c r="F1559" s="1"/>
    </row>
    <row r="1560" spans="2:6" ht="15">
      <c r="B1560" s="151" t="s">
        <v>246</v>
      </c>
      <c r="C1560" s="152" t="s">
        <v>659</v>
      </c>
      <c r="D1560" s="153"/>
      <c r="E1560" s="1"/>
      <c r="F1560" s="1"/>
    </row>
    <row r="1561" spans="2:6" ht="16.5" thickBot="1">
      <c r="B1561" s="155"/>
      <c r="C1561" s="156"/>
      <c r="D1561" s="157"/>
      <c r="E1561" s="1"/>
      <c r="F1561" s="1"/>
    </row>
    <row r="1562" spans="2:6" ht="16.5" thickTop="1">
      <c r="B1562" s="4"/>
      <c r="C1562" s="200"/>
      <c r="D1562" s="201"/>
      <c r="E1562" s="1"/>
      <c r="F1562" s="1"/>
    </row>
    <row r="1563" spans="2:6" ht="15">
      <c r="B1563" s="31" t="s">
        <v>746</v>
      </c>
      <c r="C1563" s="31"/>
      <c r="D1563" s="164"/>
      <c r="E1563" s="1"/>
      <c r="F1563" s="1"/>
    </row>
    <row r="1564" spans="2:6" ht="15">
      <c r="B1564" s="143" t="s">
        <v>265</v>
      </c>
      <c r="C1564" s="117" t="s">
        <v>206</v>
      </c>
      <c r="D1564" s="145" t="s">
        <v>233</v>
      </c>
      <c r="E1564" s="1"/>
      <c r="F1564" s="1"/>
    </row>
    <row r="1565" spans="2:6" ht="15">
      <c r="B1565" s="43"/>
      <c r="C1565" s="194"/>
      <c r="D1565" s="148" t="s">
        <v>235</v>
      </c>
      <c r="E1565" s="1"/>
      <c r="F1565" s="1"/>
    </row>
    <row r="1566" spans="2:6" ht="15">
      <c r="B1566" s="171"/>
      <c r="C1566" s="83">
        <v>1</v>
      </c>
      <c r="D1566" s="173">
        <v>2</v>
      </c>
      <c r="E1566" s="1"/>
      <c r="F1566" s="1"/>
    </row>
    <row r="1567" spans="2:6" ht="15">
      <c r="B1567" s="82" t="s">
        <v>260</v>
      </c>
      <c r="C1567" s="208" t="s">
        <v>422</v>
      </c>
      <c r="D1567" s="62"/>
      <c r="E1567" s="1"/>
      <c r="F1567" s="1"/>
    </row>
    <row r="1568" spans="2:6" ht="15">
      <c r="B1568" s="78" t="s">
        <v>256</v>
      </c>
      <c r="C1568" s="216" t="s">
        <v>280</v>
      </c>
      <c r="D1568" s="62"/>
      <c r="E1568" s="1"/>
      <c r="F1568" s="1"/>
    </row>
    <row r="1569" spans="2:6" ht="15">
      <c r="B1569" s="78"/>
      <c r="C1569" s="208" t="s">
        <v>438</v>
      </c>
      <c r="D1569" s="62"/>
      <c r="E1569" s="1"/>
      <c r="F1569" s="1"/>
    </row>
    <row r="1570" spans="2:6" ht="15">
      <c r="B1570" s="78"/>
      <c r="C1570" s="208"/>
      <c r="D1570" s="62"/>
      <c r="E1570" s="1"/>
      <c r="F1570" s="1"/>
    </row>
    <row r="1571" spans="2:6" ht="15">
      <c r="B1571" s="82" t="s">
        <v>262</v>
      </c>
      <c r="C1571" s="114" t="s">
        <v>222</v>
      </c>
      <c r="D1571" s="62">
        <f>D1572+D1575</f>
        <v>0</v>
      </c>
      <c r="E1571" s="1"/>
      <c r="F1571" s="1"/>
    </row>
    <row r="1572" spans="2:6" ht="15">
      <c r="B1572" s="90" t="s">
        <v>261</v>
      </c>
      <c r="C1572" s="209" t="s">
        <v>263</v>
      </c>
      <c r="D1572" s="62"/>
      <c r="E1572" s="1"/>
      <c r="F1572" s="1"/>
    </row>
    <row r="1573" spans="2:6" ht="15">
      <c r="B1573" s="75"/>
      <c r="C1573" s="210" t="s">
        <v>275</v>
      </c>
      <c r="D1573" s="62"/>
      <c r="E1573" s="1"/>
      <c r="F1573" s="1"/>
    </row>
    <row r="1574" spans="2:6" ht="15">
      <c r="B1574" s="78" t="s">
        <v>211</v>
      </c>
      <c r="C1574" s="196" t="s">
        <v>566</v>
      </c>
      <c r="D1574" s="62"/>
      <c r="E1574" s="1"/>
      <c r="F1574" s="1"/>
    </row>
    <row r="1575" spans="2:6" ht="15">
      <c r="B1575" s="90" t="s">
        <v>264</v>
      </c>
      <c r="C1575" s="209" t="s">
        <v>485</v>
      </c>
      <c r="D1575" s="62"/>
      <c r="E1575" s="1"/>
      <c r="F1575" s="1"/>
    </row>
    <row r="1576" spans="2:6" ht="15">
      <c r="B1576" s="197"/>
      <c r="C1576" s="212"/>
      <c r="D1576" s="62"/>
      <c r="E1576" s="1"/>
      <c r="F1576" s="1"/>
    </row>
    <row r="1577" spans="2:6" ht="15">
      <c r="B1577" s="82" t="s">
        <v>223</v>
      </c>
      <c r="C1577" s="213" t="s">
        <v>432</v>
      </c>
      <c r="D1577" s="62">
        <f>D1578</f>
        <v>0</v>
      </c>
      <c r="E1577" s="1"/>
      <c r="F1577" s="1"/>
    </row>
    <row r="1578" spans="2:6" ht="15">
      <c r="B1578" s="90" t="s">
        <v>256</v>
      </c>
      <c r="C1578" s="214" t="s">
        <v>458</v>
      </c>
      <c r="D1578" s="62"/>
      <c r="E1578" s="1"/>
      <c r="F1578" s="1"/>
    </row>
    <row r="1579" spans="2:6" ht="15">
      <c r="B1579" s="197"/>
      <c r="C1579" s="114"/>
      <c r="D1579" s="199"/>
      <c r="E1579" s="1"/>
      <c r="F1579" s="1"/>
    </row>
    <row r="1580" spans="2:6" ht="15">
      <c r="B1580" s="82" t="s">
        <v>186</v>
      </c>
      <c r="C1580" s="114" t="s">
        <v>453</v>
      </c>
      <c r="D1580" s="62">
        <f>D1567-D1571+D1577</f>
        <v>0</v>
      </c>
      <c r="E1580" s="1"/>
      <c r="F1580" s="1"/>
    </row>
    <row r="1581" spans="2:6" ht="15">
      <c r="B1581" s="82"/>
      <c r="C1581" s="114"/>
      <c r="D1581" s="199">
        <f>D1580+D1582</f>
        <v>0</v>
      </c>
      <c r="E1581" s="1"/>
      <c r="F1581" s="1"/>
    </row>
    <row r="1582" spans="2:6" ht="16.5" thickBot="1">
      <c r="B1582" s="176" t="s">
        <v>427</v>
      </c>
      <c r="C1582" s="177" t="s">
        <v>449</v>
      </c>
      <c r="D1582" s="178"/>
      <c r="E1582" s="1"/>
      <c r="F1582" s="1"/>
    </row>
    <row r="1583" spans="2:6" ht="16.5" thickTop="1">
      <c r="B1583" s="4"/>
      <c r="C1583" s="200"/>
      <c r="D1583" s="201"/>
      <c r="E1583" s="1"/>
      <c r="F1583" s="1"/>
    </row>
    <row r="1584" spans="2:6" ht="34.5" customHeight="1">
      <c r="B1584" s="337" t="s">
        <v>721</v>
      </c>
      <c r="C1584" s="337"/>
      <c r="D1584" s="337"/>
      <c r="E1584" s="337"/>
      <c r="F1584" s="337"/>
    </row>
    <row r="1585" spans="2:4" s="6" customFormat="1" ht="15">
      <c r="B1585" s="143" t="s">
        <v>265</v>
      </c>
      <c r="C1585" s="144" t="s">
        <v>206</v>
      </c>
      <c r="D1585" s="145" t="s">
        <v>233</v>
      </c>
    </row>
    <row r="1586" spans="2:4" s="6" customFormat="1" ht="15">
      <c r="B1586" s="203"/>
      <c r="C1586" s="204"/>
      <c r="D1586" s="148" t="s">
        <v>235</v>
      </c>
    </row>
    <row r="1587" spans="2:4" s="6" customFormat="1" ht="15">
      <c r="B1587" s="151"/>
      <c r="C1587" s="181">
        <v>1</v>
      </c>
      <c r="D1587" s="173">
        <v>2</v>
      </c>
    </row>
    <row r="1588" spans="2:4" s="6" customFormat="1" ht="15">
      <c r="B1588" s="151" t="s">
        <v>238</v>
      </c>
      <c r="C1588" s="152" t="s">
        <v>658</v>
      </c>
      <c r="D1588" s="153"/>
    </row>
    <row r="1589" spans="2:4" s="6" customFormat="1" ht="15">
      <c r="B1589" s="151" t="s">
        <v>246</v>
      </c>
      <c r="C1589" s="152" t="s">
        <v>659</v>
      </c>
      <c r="D1589" s="153"/>
    </row>
    <row r="1590" spans="2:4" s="6" customFormat="1" ht="16.5" thickBot="1">
      <c r="B1590" s="155"/>
      <c r="C1590" s="156"/>
      <c r="D1590" s="157"/>
    </row>
    <row r="1591" spans="2:6" ht="16.5" thickTop="1">
      <c r="B1591" s="4"/>
      <c r="C1591" s="200"/>
      <c r="D1591" s="201"/>
      <c r="E1591" s="1"/>
      <c r="F1591" s="1"/>
    </row>
    <row r="1592" spans="2:6" ht="15">
      <c r="B1592" s="31" t="s">
        <v>747</v>
      </c>
      <c r="C1592" s="31"/>
      <c r="D1592" s="164"/>
      <c r="E1592" s="1"/>
      <c r="F1592" s="1"/>
    </row>
    <row r="1593" spans="2:6" ht="15">
      <c r="B1593" s="143" t="s">
        <v>265</v>
      </c>
      <c r="C1593" s="117" t="s">
        <v>206</v>
      </c>
      <c r="D1593" s="145" t="s">
        <v>233</v>
      </c>
      <c r="E1593" s="1"/>
      <c r="F1593" s="1"/>
    </row>
    <row r="1594" spans="2:6" ht="15">
      <c r="B1594" s="43"/>
      <c r="C1594" s="194"/>
      <c r="D1594" s="148" t="s">
        <v>235</v>
      </c>
      <c r="E1594" s="1"/>
      <c r="F1594" s="1"/>
    </row>
    <row r="1595" spans="2:6" ht="15">
      <c r="B1595" s="171"/>
      <c r="C1595" s="83">
        <v>1</v>
      </c>
      <c r="D1595" s="173">
        <v>2</v>
      </c>
      <c r="E1595" s="1"/>
      <c r="F1595" s="1"/>
    </row>
    <row r="1596" spans="2:6" ht="15">
      <c r="B1596" s="82" t="s">
        <v>260</v>
      </c>
      <c r="C1596" s="208" t="s">
        <v>422</v>
      </c>
      <c r="D1596" s="62">
        <f>D1597</f>
        <v>0</v>
      </c>
      <c r="E1596" s="1"/>
      <c r="F1596" s="1"/>
    </row>
    <row r="1597" spans="2:6" ht="15">
      <c r="B1597" s="78" t="s">
        <v>256</v>
      </c>
      <c r="C1597" s="216" t="s">
        <v>280</v>
      </c>
      <c r="D1597" s="62"/>
      <c r="E1597" s="1"/>
      <c r="F1597" s="1"/>
    </row>
    <row r="1598" spans="2:6" ht="15">
      <c r="B1598" s="78"/>
      <c r="C1598" s="208" t="s">
        <v>438</v>
      </c>
      <c r="D1598" s="62"/>
      <c r="E1598" s="1"/>
      <c r="F1598" s="1"/>
    </row>
    <row r="1599" spans="2:6" ht="15">
      <c r="B1599" s="78"/>
      <c r="C1599" s="208"/>
      <c r="D1599" s="62"/>
      <c r="E1599" s="1"/>
      <c r="F1599" s="1"/>
    </row>
    <row r="1600" spans="2:8" ht="15">
      <c r="B1600" s="82" t="s">
        <v>262</v>
      </c>
      <c r="C1600" s="114" t="s">
        <v>222</v>
      </c>
      <c r="D1600" s="62">
        <f>D1601+D1604</f>
        <v>0</v>
      </c>
      <c r="E1600" s="1"/>
      <c r="H1600" s="11"/>
    </row>
    <row r="1601" spans="2:6" ht="15">
      <c r="B1601" s="90" t="s">
        <v>261</v>
      </c>
      <c r="C1601" s="209" t="s">
        <v>263</v>
      </c>
      <c r="D1601" s="62"/>
      <c r="E1601" s="1"/>
      <c r="F1601" s="1"/>
    </row>
    <row r="1602" spans="2:6" ht="15">
      <c r="B1602" s="75"/>
      <c r="C1602" s="210" t="s">
        <v>275</v>
      </c>
      <c r="D1602" s="62"/>
      <c r="E1602" s="1"/>
      <c r="F1602" s="1"/>
    </row>
    <row r="1603" spans="2:6" ht="15">
      <c r="B1603" s="78" t="s">
        <v>211</v>
      </c>
      <c r="C1603" s="196" t="s">
        <v>566</v>
      </c>
      <c r="D1603" s="62"/>
      <c r="E1603" s="1"/>
      <c r="F1603" s="1"/>
    </row>
    <row r="1604" spans="2:6" ht="15">
      <c r="B1604" s="90" t="s">
        <v>264</v>
      </c>
      <c r="C1604" s="209" t="s">
        <v>485</v>
      </c>
      <c r="D1604" s="62"/>
      <c r="E1604" s="1"/>
      <c r="F1604" s="1"/>
    </row>
    <row r="1605" spans="2:6" ht="15">
      <c r="B1605" s="197"/>
      <c r="C1605" s="212"/>
      <c r="D1605" s="62"/>
      <c r="E1605" s="1"/>
      <c r="F1605" s="1"/>
    </row>
    <row r="1606" spans="2:6" ht="15">
      <c r="B1606" s="82" t="s">
        <v>223</v>
      </c>
      <c r="C1606" s="213" t="s">
        <v>432</v>
      </c>
      <c r="D1606" s="62"/>
      <c r="E1606" s="1"/>
      <c r="F1606" s="1"/>
    </row>
    <row r="1607" spans="2:6" ht="15">
      <c r="B1607" s="197"/>
      <c r="C1607" s="114"/>
      <c r="D1607" s="199"/>
      <c r="E1607" s="1"/>
      <c r="F1607" s="1"/>
    </row>
    <row r="1608" spans="2:6" ht="15">
      <c r="B1608" s="82" t="s">
        <v>186</v>
      </c>
      <c r="C1608" s="114" t="s">
        <v>453</v>
      </c>
      <c r="D1608" s="62">
        <f>D1596-D1600+D1606</f>
        <v>0</v>
      </c>
      <c r="E1608" s="1"/>
      <c r="F1608" s="1"/>
    </row>
    <row r="1609" spans="2:6" ht="15">
      <c r="B1609" s="82"/>
      <c r="C1609" s="114"/>
      <c r="D1609" s="199">
        <f>D1608+D1610</f>
        <v>0</v>
      </c>
      <c r="E1609" s="1"/>
      <c r="F1609" s="1"/>
    </row>
    <row r="1610" spans="2:6" ht="15">
      <c r="B1610" s="82" t="s">
        <v>427</v>
      </c>
      <c r="C1610" s="114" t="s">
        <v>449</v>
      </c>
      <c r="D1610" s="199">
        <f>D1612</f>
        <v>0</v>
      </c>
      <c r="E1610" s="1"/>
      <c r="F1610" s="1"/>
    </row>
    <row r="1611" spans="2:6" ht="15">
      <c r="B1611" s="82"/>
      <c r="C1611" s="210" t="s">
        <v>275</v>
      </c>
      <c r="D1611" s="199"/>
      <c r="E1611" s="1"/>
      <c r="F1611" s="1"/>
    </row>
    <row r="1612" spans="2:6" ht="16.5" thickBot="1">
      <c r="B1612" s="176" t="s">
        <v>261</v>
      </c>
      <c r="C1612" s="251" t="s">
        <v>558</v>
      </c>
      <c r="D1612" s="178"/>
      <c r="E1612" s="1"/>
      <c r="F1612" s="1"/>
    </row>
    <row r="1613" spans="2:6" ht="16.5" thickTop="1">
      <c r="B1613" s="4"/>
      <c r="C1613" s="200"/>
      <c r="D1613" s="201"/>
      <c r="E1613" s="1"/>
      <c r="F1613" s="1"/>
    </row>
    <row r="1614" spans="2:6" ht="31.5" customHeight="1">
      <c r="B1614" s="337" t="s">
        <v>722</v>
      </c>
      <c r="C1614" s="337"/>
      <c r="D1614" s="337"/>
      <c r="E1614" s="337"/>
      <c r="F1614" s="337"/>
    </row>
    <row r="1615" spans="2:4" s="6" customFormat="1" ht="15">
      <c r="B1615" s="143" t="s">
        <v>265</v>
      </c>
      <c r="C1615" s="144" t="s">
        <v>206</v>
      </c>
      <c r="D1615" s="145" t="s">
        <v>233</v>
      </c>
    </row>
    <row r="1616" spans="2:4" s="6" customFormat="1" ht="15">
      <c r="B1616" s="203"/>
      <c r="C1616" s="204"/>
      <c r="D1616" s="148" t="s">
        <v>235</v>
      </c>
    </row>
    <row r="1617" spans="2:4" s="6" customFormat="1" ht="15">
      <c r="B1617" s="151"/>
      <c r="C1617" s="181">
        <v>1</v>
      </c>
      <c r="D1617" s="173">
        <v>2</v>
      </c>
    </row>
    <row r="1618" spans="2:4" s="6" customFormat="1" ht="15">
      <c r="B1618" s="151" t="s">
        <v>238</v>
      </c>
      <c r="C1618" s="152" t="s">
        <v>658</v>
      </c>
      <c r="D1618" s="153"/>
    </row>
    <row r="1619" spans="2:4" s="6" customFormat="1" ht="15">
      <c r="B1619" s="151" t="s">
        <v>246</v>
      </c>
      <c r="C1619" s="152" t="s">
        <v>659</v>
      </c>
      <c r="D1619" s="153"/>
    </row>
    <row r="1620" spans="2:4" s="6" customFormat="1" ht="16.5" thickBot="1">
      <c r="B1620" s="155"/>
      <c r="C1620" s="156"/>
      <c r="D1620" s="157"/>
    </row>
    <row r="1621" spans="2:6" ht="16.5" thickTop="1">
      <c r="B1621" s="4"/>
      <c r="C1621" s="200"/>
      <c r="D1621" s="201"/>
      <c r="E1621" s="1"/>
      <c r="F1621" s="1"/>
    </row>
    <row r="1622" spans="2:6" ht="15">
      <c r="B1622" s="31" t="s">
        <v>748</v>
      </c>
      <c r="C1622" s="24"/>
      <c r="D1622" s="164"/>
      <c r="E1622" s="1"/>
      <c r="F1622" s="1"/>
    </row>
    <row r="1623" spans="2:6" ht="15">
      <c r="B1623" s="143" t="s">
        <v>265</v>
      </c>
      <c r="C1623" s="117" t="s">
        <v>206</v>
      </c>
      <c r="D1623" s="145" t="s">
        <v>233</v>
      </c>
      <c r="E1623" s="1"/>
      <c r="F1623" s="1"/>
    </row>
    <row r="1624" spans="2:6" ht="15">
      <c r="B1624" s="43"/>
      <c r="C1624" s="194"/>
      <c r="D1624" s="148" t="s">
        <v>235</v>
      </c>
      <c r="E1624" s="1"/>
      <c r="F1624" s="1"/>
    </row>
    <row r="1625" spans="2:6" ht="15">
      <c r="B1625" s="171"/>
      <c r="C1625" s="83">
        <v>1</v>
      </c>
      <c r="D1625" s="173">
        <v>2</v>
      </c>
      <c r="E1625" s="1"/>
      <c r="F1625" s="1"/>
    </row>
    <row r="1626" spans="2:6" ht="15">
      <c r="B1626" s="82" t="s">
        <v>260</v>
      </c>
      <c r="C1626" s="208" t="s">
        <v>422</v>
      </c>
      <c r="D1626" s="62">
        <f>D1627</f>
        <v>0</v>
      </c>
      <c r="E1626" s="1"/>
      <c r="F1626" s="1"/>
    </row>
    <row r="1627" spans="2:6" ht="15">
      <c r="B1627" s="78" t="s">
        <v>256</v>
      </c>
      <c r="C1627" s="216" t="s">
        <v>280</v>
      </c>
      <c r="D1627" s="62"/>
      <c r="E1627" s="1"/>
      <c r="F1627" s="1"/>
    </row>
    <row r="1628" spans="2:6" ht="15">
      <c r="B1628" s="78"/>
      <c r="C1628" s="208" t="s">
        <v>438</v>
      </c>
      <c r="D1628" s="62"/>
      <c r="E1628" s="1"/>
      <c r="F1628" s="1"/>
    </row>
    <row r="1629" spans="2:6" ht="15">
      <c r="B1629" s="78"/>
      <c r="C1629" s="208"/>
      <c r="D1629" s="62"/>
      <c r="E1629" s="1"/>
      <c r="F1629" s="1"/>
    </row>
    <row r="1630" spans="2:6" ht="15">
      <c r="B1630" s="82" t="s">
        <v>262</v>
      </c>
      <c r="C1630" s="114" t="s">
        <v>222</v>
      </c>
      <c r="D1630" s="62">
        <f>D1631+D1634</f>
        <v>0</v>
      </c>
      <c r="E1630" s="1"/>
      <c r="F1630" s="1"/>
    </row>
    <row r="1631" spans="2:6" ht="15">
      <c r="B1631" s="90" t="s">
        <v>261</v>
      </c>
      <c r="C1631" s="209" t="s">
        <v>263</v>
      </c>
      <c r="D1631" s="62"/>
      <c r="E1631" s="1"/>
      <c r="F1631" s="1"/>
    </row>
    <row r="1632" spans="2:6" ht="15">
      <c r="B1632" s="75"/>
      <c r="C1632" s="210" t="s">
        <v>275</v>
      </c>
      <c r="D1632" s="62"/>
      <c r="E1632" s="1"/>
      <c r="F1632" s="1"/>
    </row>
    <row r="1633" spans="2:6" ht="15">
      <c r="B1633" s="78" t="s">
        <v>211</v>
      </c>
      <c r="C1633" s="196" t="s">
        <v>566</v>
      </c>
      <c r="D1633" s="62"/>
      <c r="E1633" s="1"/>
      <c r="F1633" s="1"/>
    </row>
    <row r="1634" spans="2:6" ht="15">
      <c r="B1634" s="90" t="s">
        <v>264</v>
      </c>
      <c r="C1634" s="209" t="s">
        <v>485</v>
      </c>
      <c r="D1634" s="62"/>
      <c r="E1634" s="1"/>
      <c r="F1634" s="1"/>
    </row>
    <row r="1635" spans="2:6" ht="15">
      <c r="B1635" s="197"/>
      <c r="C1635" s="212"/>
      <c r="D1635" s="62"/>
      <c r="E1635" s="1"/>
      <c r="F1635" s="1"/>
    </row>
    <row r="1636" spans="2:6" ht="15">
      <c r="B1636" s="82" t="s">
        <v>223</v>
      </c>
      <c r="C1636" s="213" t="s">
        <v>432</v>
      </c>
      <c r="D1636" s="62"/>
      <c r="E1636" s="1"/>
      <c r="F1636" s="1"/>
    </row>
    <row r="1637" spans="2:6" ht="15">
      <c r="B1637" s="197"/>
      <c r="C1637" s="114"/>
      <c r="D1637" s="199"/>
      <c r="E1637" s="1"/>
      <c r="F1637" s="1"/>
    </row>
    <row r="1638" spans="2:6" ht="15">
      <c r="B1638" s="82" t="s">
        <v>186</v>
      </c>
      <c r="C1638" s="114" t="s">
        <v>453</v>
      </c>
      <c r="D1638" s="62">
        <f>D1626-D1630+D1636</f>
        <v>0</v>
      </c>
      <c r="E1638" s="1"/>
      <c r="F1638" s="1"/>
    </row>
    <row r="1639" spans="2:6" ht="15">
      <c r="B1639" s="82"/>
      <c r="C1639" s="114"/>
      <c r="D1639" s="199">
        <f>D1638+D1640</f>
        <v>0</v>
      </c>
      <c r="E1639" s="1"/>
      <c r="F1639" s="1"/>
    </row>
    <row r="1640" spans="2:6" ht="15">
      <c r="B1640" s="82" t="s">
        <v>427</v>
      </c>
      <c r="C1640" s="114" t="s">
        <v>449</v>
      </c>
      <c r="D1640" s="199">
        <f>D1642</f>
        <v>0</v>
      </c>
      <c r="E1640" s="1"/>
      <c r="F1640" s="1"/>
    </row>
    <row r="1641" spans="2:6" ht="15">
      <c r="B1641" s="82"/>
      <c r="C1641" s="210" t="s">
        <v>275</v>
      </c>
      <c r="D1641" s="199"/>
      <c r="E1641" s="1"/>
      <c r="F1641" s="1"/>
    </row>
    <row r="1642" spans="2:6" ht="16.5" thickBot="1">
      <c r="B1642" s="176" t="s">
        <v>261</v>
      </c>
      <c r="C1642" s="251" t="s">
        <v>558</v>
      </c>
      <c r="D1642" s="178"/>
      <c r="E1642" s="6"/>
      <c r="F1642" s="6"/>
    </row>
    <row r="1643" spans="2:6" ht="16.5" thickTop="1">
      <c r="B1643" s="4"/>
      <c r="C1643" s="269"/>
      <c r="D1643" s="201"/>
      <c r="E1643" s="6"/>
      <c r="F1643" s="6"/>
    </row>
    <row r="1644" spans="2:6" ht="34.5" customHeight="1">
      <c r="B1644" s="338" t="s">
        <v>723</v>
      </c>
      <c r="C1644" s="338"/>
      <c r="D1644" s="338"/>
      <c r="E1644" s="338"/>
      <c r="F1644" s="338"/>
    </row>
    <row r="1645" spans="2:6" ht="15">
      <c r="B1645" s="143" t="s">
        <v>265</v>
      </c>
      <c r="C1645" s="144" t="s">
        <v>206</v>
      </c>
      <c r="D1645" s="145" t="s">
        <v>233</v>
      </c>
      <c r="E1645" s="6"/>
      <c r="F1645" s="6"/>
    </row>
    <row r="1646" spans="2:6" ht="15">
      <c r="B1646" s="203"/>
      <c r="C1646" s="204"/>
      <c r="D1646" s="148" t="s">
        <v>235</v>
      </c>
      <c r="E1646" s="6"/>
      <c r="F1646" s="6"/>
    </row>
    <row r="1647" spans="2:6" ht="15">
      <c r="B1647" s="151"/>
      <c r="C1647" s="181">
        <v>1</v>
      </c>
      <c r="D1647" s="173">
        <v>2</v>
      </c>
      <c r="E1647" s="6"/>
      <c r="F1647" s="6"/>
    </row>
    <row r="1648" spans="2:6" ht="15">
      <c r="B1648" s="151" t="s">
        <v>238</v>
      </c>
      <c r="C1648" s="152" t="s">
        <v>658</v>
      </c>
      <c r="D1648" s="153"/>
      <c r="E1648" s="6"/>
      <c r="F1648" s="6"/>
    </row>
    <row r="1649" spans="2:6" ht="15">
      <c r="B1649" s="151" t="s">
        <v>246</v>
      </c>
      <c r="C1649" s="152" t="s">
        <v>659</v>
      </c>
      <c r="D1649" s="153"/>
      <c r="E1649" s="6"/>
      <c r="F1649" s="6"/>
    </row>
    <row r="1650" spans="2:6" ht="16.5" thickBot="1">
      <c r="B1650" s="155"/>
      <c r="C1650" s="156"/>
      <c r="D1650" s="157"/>
      <c r="E1650" s="6"/>
      <c r="F1650" s="6"/>
    </row>
    <row r="1651" spans="5:6" ht="16.5" thickTop="1">
      <c r="E1651" s="1"/>
      <c r="F1651" s="1"/>
    </row>
    <row r="1652" spans="2:6" ht="15">
      <c r="B1652" s="31" t="s">
        <v>749</v>
      </c>
      <c r="C1652" s="31"/>
      <c r="D1652" s="164"/>
      <c r="E1652" s="1"/>
      <c r="F1652" s="1"/>
    </row>
    <row r="1653" spans="2:6" ht="15">
      <c r="B1653" s="143" t="s">
        <v>265</v>
      </c>
      <c r="C1653" s="117" t="s">
        <v>206</v>
      </c>
      <c r="D1653" s="145" t="s">
        <v>233</v>
      </c>
      <c r="E1653" s="1"/>
      <c r="F1653" s="1"/>
    </row>
    <row r="1654" spans="2:6" ht="15">
      <c r="B1654" s="43"/>
      <c r="C1654" s="194"/>
      <c r="D1654" s="148" t="s">
        <v>235</v>
      </c>
      <c r="E1654" s="1"/>
      <c r="F1654" s="1"/>
    </row>
    <row r="1655" spans="2:6" ht="15">
      <c r="B1655" s="171"/>
      <c r="C1655" s="83">
        <v>1</v>
      </c>
      <c r="D1655" s="173">
        <v>2</v>
      </c>
      <c r="E1655" s="1"/>
      <c r="F1655" s="1"/>
    </row>
    <row r="1656" spans="2:6" ht="15">
      <c r="B1656" s="82" t="s">
        <v>260</v>
      </c>
      <c r="C1656" s="208" t="s">
        <v>422</v>
      </c>
      <c r="D1656" s="62"/>
      <c r="E1656" s="1"/>
      <c r="F1656" s="1"/>
    </row>
    <row r="1657" spans="2:6" ht="15">
      <c r="B1657" s="78"/>
      <c r="C1657" s="208"/>
      <c r="D1657" s="62"/>
      <c r="E1657" s="1"/>
      <c r="F1657" s="1"/>
    </row>
    <row r="1658" spans="2:6" ht="15">
      <c r="B1658" s="82" t="s">
        <v>262</v>
      </c>
      <c r="C1658" s="114" t="s">
        <v>222</v>
      </c>
      <c r="D1658" s="62">
        <f>D1659+D1662</f>
        <v>0</v>
      </c>
      <c r="E1658" s="1"/>
      <c r="F1658" s="1"/>
    </row>
    <row r="1659" spans="2:6" ht="15">
      <c r="B1659" s="90" t="s">
        <v>261</v>
      </c>
      <c r="C1659" s="209" t="s">
        <v>263</v>
      </c>
      <c r="D1659" s="62"/>
      <c r="E1659" s="1"/>
      <c r="F1659" s="1"/>
    </row>
    <row r="1660" spans="2:6" ht="15">
      <c r="B1660" s="75"/>
      <c r="C1660" s="210" t="s">
        <v>275</v>
      </c>
      <c r="D1660" s="62"/>
      <c r="E1660" s="1"/>
      <c r="F1660" s="1"/>
    </row>
    <row r="1661" spans="2:6" ht="15">
      <c r="B1661" s="78" t="s">
        <v>211</v>
      </c>
      <c r="C1661" s="196" t="s">
        <v>566</v>
      </c>
      <c r="D1661" s="62"/>
      <c r="E1661" s="1"/>
      <c r="F1661" s="1"/>
    </row>
    <row r="1662" spans="2:6" ht="15">
      <c r="B1662" s="90" t="s">
        <v>264</v>
      </c>
      <c r="C1662" s="209" t="s">
        <v>485</v>
      </c>
      <c r="D1662" s="62"/>
      <c r="E1662" s="1"/>
      <c r="F1662" s="1"/>
    </row>
    <row r="1663" spans="2:6" ht="15">
      <c r="B1663" s="197"/>
      <c r="C1663" s="212"/>
      <c r="D1663" s="62"/>
      <c r="E1663" s="1"/>
      <c r="F1663" s="1"/>
    </row>
    <row r="1664" spans="2:6" ht="15">
      <c r="B1664" s="82" t="s">
        <v>223</v>
      </c>
      <c r="C1664" s="213" t="s">
        <v>432</v>
      </c>
      <c r="D1664" s="62">
        <f>D1665</f>
        <v>0</v>
      </c>
      <c r="E1664" s="1"/>
      <c r="F1664" s="1"/>
    </row>
    <row r="1665" spans="2:6" ht="15">
      <c r="B1665" s="90" t="s">
        <v>256</v>
      </c>
      <c r="C1665" s="214" t="s">
        <v>458</v>
      </c>
      <c r="D1665" s="62"/>
      <c r="E1665" s="1"/>
      <c r="F1665" s="1"/>
    </row>
    <row r="1666" spans="2:6" ht="15">
      <c r="B1666" s="197"/>
      <c r="C1666" s="114"/>
      <c r="D1666" s="199"/>
      <c r="E1666" s="1"/>
      <c r="F1666" s="1"/>
    </row>
    <row r="1667" spans="2:6" ht="15">
      <c r="B1667" s="82" t="s">
        <v>186</v>
      </c>
      <c r="C1667" s="114" t="s">
        <v>453</v>
      </c>
      <c r="D1667" s="62">
        <f>D1656-D1658+D1665</f>
        <v>0</v>
      </c>
      <c r="E1667" s="1"/>
      <c r="F1667" s="1"/>
    </row>
    <row r="1668" spans="2:6" ht="15">
      <c r="B1668" s="82"/>
      <c r="C1668" s="114"/>
      <c r="D1668" s="199">
        <f>D1667+D1669</f>
        <v>0</v>
      </c>
      <c r="E1668" s="1"/>
      <c r="F1668" s="1"/>
    </row>
    <row r="1669" spans="2:6" ht="16.5" thickBot="1">
      <c r="B1669" s="176" t="s">
        <v>427</v>
      </c>
      <c r="C1669" s="177" t="s">
        <v>449</v>
      </c>
      <c r="D1669" s="178"/>
      <c r="E1669" s="1"/>
      <c r="F1669" s="1"/>
    </row>
    <row r="1670" spans="2:6" ht="16.5" thickTop="1">
      <c r="B1670" s="4"/>
      <c r="C1670" s="200"/>
      <c r="D1670" s="201"/>
      <c r="E1670" s="1"/>
      <c r="F1670" s="1"/>
    </row>
    <row r="1671" spans="2:6" ht="35.25" customHeight="1">
      <c r="B1671" s="337" t="s">
        <v>724</v>
      </c>
      <c r="C1671" s="337"/>
      <c r="D1671" s="337"/>
      <c r="E1671" s="337"/>
      <c r="F1671" s="337"/>
    </row>
    <row r="1672" spans="2:6" ht="15">
      <c r="B1672" s="4"/>
      <c r="C1672" s="200"/>
      <c r="D1672" s="201"/>
      <c r="E1672" s="1"/>
      <c r="F1672" s="1"/>
    </row>
    <row r="1673" spans="2:4" s="6" customFormat="1" ht="15">
      <c r="B1673" s="143" t="s">
        <v>265</v>
      </c>
      <c r="C1673" s="144" t="s">
        <v>206</v>
      </c>
      <c r="D1673" s="145" t="s">
        <v>233</v>
      </c>
    </row>
    <row r="1674" spans="2:4" s="6" customFormat="1" ht="15">
      <c r="B1674" s="203"/>
      <c r="C1674" s="204"/>
      <c r="D1674" s="148" t="s">
        <v>235</v>
      </c>
    </row>
    <row r="1675" spans="2:4" s="6" customFormat="1" ht="15">
      <c r="B1675" s="151"/>
      <c r="C1675" s="181">
        <v>1</v>
      </c>
      <c r="D1675" s="173">
        <v>2</v>
      </c>
    </row>
    <row r="1676" spans="2:4" s="6" customFormat="1" ht="15">
      <c r="B1676" s="151" t="s">
        <v>238</v>
      </c>
      <c r="C1676" s="152" t="s">
        <v>658</v>
      </c>
      <c r="D1676" s="153"/>
    </row>
    <row r="1677" spans="2:4" s="6" customFormat="1" ht="15">
      <c r="B1677" s="151" t="s">
        <v>246</v>
      </c>
      <c r="C1677" s="152" t="s">
        <v>659</v>
      </c>
      <c r="D1677" s="153"/>
    </row>
    <row r="1678" spans="2:4" s="6" customFormat="1" ht="16.5" thickBot="1">
      <c r="B1678" s="155"/>
      <c r="C1678" s="156"/>
      <c r="D1678" s="157"/>
    </row>
    <row r="1679" spans="5:6" ht="16.5" thickTop="1">
      <c r="E1679" s="1"/>
      <c r="F1679" s="1"/>
    </row>
    <row r="1680" spans="2:6" ht="15">
      <c r="B1680" s="31" t="s">
        <v>750</v>
      </c>
      <c r="C1680" s="31"/>
      <c r="D1680" s="164"/>
      <c r="E1680" s="1"/>
      <c r="F1680" s="1"/>
    </row>
    <row r="1681" spans="2:6" ht="15">
      <c r="B1681" s="143" t="s">
        <v>265</v>
      </c>
      <c r="C1681" s="117" t="s">
        <v>206</v>
      </c>
      <c r="D1681" s="145" t="s">
        <v>233</v>
      </c>
      <c r="E1681" s="1"/>
      <c r="F1681" s="1"/>
    </row>
    <row r="1682" spans="2:6" ht="15">
      <c r="B1682" s="43"/>
      <c r="C1682" s="194"/>
      <c r="D1682" s="148" t="s">
        <v>235</v>
      </c>
      <c r="E1682" s="1"/>
      <c r="F1682" s="1"/>
    </row>
    <row r="1683" spans="2:6" ht="15">
      <c r="B1683" s="171"/>
      <c r="C1683" s="83">
        <v>1</v>
      </c>
      <c r="D1683" s="173">
        <v>2</v>
      </c>
      <c r="E1683" s="1"/>
      <c r="F1683" s="1"/>
    </row>
    <row r="1684" spans="2:6" ht="15">
      <c r="B1684" s="82" t="s">
        <v>260</v>
      </c>
      <c r="C1684" s="208" t="s">
        <v>422</v>
      </c>
      <c r="D1684" s="62">
        <f>D1685</f>
        <v>0</v>
      </c>
      <c r="E1684" s="1"/>
      <c r="F1684" s="1"/>
    </row>
    <row r="1685" spans="2:6" ht="15">
      <c r="B1685" s="78" t="s">
        <v>256</v>
      </c>
      <c r="C1685" s="216" t="s">
        <v>280</v>
      </c>
      <c r="D1685" s="62"/>
      <c r="E1685" s="1"/>
      <c r="F1685" s="1"/>
    </row>
    <row r="1686" spans="2:6" ht="15">
      <c r="B1686" s="78"/>
      <c r="C1686" s="208" t="s">
        <v>438</v>
      </c>
      <c r="D1686" s="62"/>
      <c r="E1686" s="1"/>
      <c r="F1686" s="1"/>
    </row>
    <row r="1687" spans="2:6" ht="15">
      <c r="B1687" s="78"/>
      <c r="C1687" s="208"/>
      <c r="D1687" s="62"/>
      <c r="E1687" s="1"/>
      <c r="F1687" s="1"/>
    </row>
    <row r="1688" spans="2:6" ht="15">
      <c r="B1688" s="82" t="s">
        <v>262</v>
      </c>
      <c r="C1688" s="114" t="s">
        <v>222</v>
      </c>
      <c r="D1688" s="62">
        <f>D1689+D1692+D1693</f>
        <v>0</v>
      </c>
      <c r="E1688" s="1"/>
      <c r="F1688" s="1"/>
    </row>
    <row r="1689" spans="2:6" ht="15">
      <c r="B1689" s="90" t="s">
        <v>261</v>
      </c>
      <c r="C1689" s="209" t="s">
        <v>263</v>
      </c>
      <c r="D1689" s="62"/>
      <c r="E1689" s="1"/>
      <c r="F1689" s="1"/>
    </row>
    <row r="1690" spans="2:6" ht="15">
      <c r="B1690" s="75"/>
      <c r="C1690" s="210" t="s">
        <v>275</v>
      </c>
      <c r="D1690" s="62"/>
      <c r="E1690" s="1"/>
      <c r="F1690" s="1"/>
    </row>
    <row r="1691" spans="2:6" ht="15">
      <c r="B1691" s="78" t="s">
        <v>211</v>
      </c>
      <c r="C1691" s="196" t="s">
        <v>566</v>
      </c>
      <c r="D1691" s="62"/>
      <c r="E1691" s="1"/>
      <c r="F1691" s="1"/>
    </row>
    <row r="1692" spans="2:6" ht="15">
      <c r="B1692" s="90" t="s">
        <v>264</v>
      </c>
      <c r="C1692" s="209" t="s">
        <v>485</v>
      </c>
      <c r="D1692" s="62"/>
      <c r="E1692" s="1"/>
      <c r="F1692" s="1"/>
    </row>
    <row r="1693" spans="2:6" ht="15">
      <c r="B1693" s="90" t="s">
        <v>88</v>
      </c>
      <c r="C1693" s="209" t="s">
        <v>479</v>
      </c>
      <c r="D1693" s="62"/>
      <c r="E1693" s="1"/>
      <c r="F1693" s="1"/>
    </row>
    <row r="1694" spans="2:6" ht="15">
      <c r="B1694" s="197"/>
      <c r="C1694" s="212"/>
      <c r="D1694" s="62"/>
      <c r="E1694" s="1"/>
      <c r="F1694" s="1"/>
    </row>
    <row r="1695" spans="2:6" ht="15">
      <c r="B1695" s="82" t="s">
        <v>223</v>
      </c>
      <c r="C1695" s="213" t="s">
        <v>432</v>
      </c>
      <c r="D1695" s="62">
        <f>D1696</f>
        <v>0</v>
      </c>
      <c r="E1695" s="1"/>
      <c r="F1695" s="1"/>
    </row>
    <row r="1696" spans="2:6" ht="15">
      <c r="B1696" s="90" t="s">
        <v>256</v>
      </c>
      <c r="C1696" s="214" t="s">
        <v>458</v>
      </c>
      <c r="D1696" s="62"/>
      <c r="E1696" s="1"/>
      <c r="F1696" s="1"/>
    </row>
    <row r="1697" spans="2:6" ht="15">
      <c r="B1697" s="197"/>
      <c r="C1697" s="114"/>
      <c r="D1697" s="199"/>
      <c r="E1697" s="1"/>
      <c r="F1697" s="1"/>
    </row>
    <row r="1698" spans="2:6" ht="15">
      <c r="B1698" s="82" t="s">
        <v>186</v>
      </c>
      <c r="C1698" s="114" t="s">
        <v>453</v>
      </c>
      <c r="D1698" s="62">
        <f>D1684-D1688+D1695</f>
        <v>0</v>
      </c>
      <c r="E1698" s="1"/>
      <c r="F1698" s="1"/>
    </row>
    <row r="1699" spans="2:6" ht="15">
      <c r="B1699" s="82"/>
      <c r="C1699" s="114"/>
      <c r="D1699" s="199">
        <f>D1698+D1700</f>
        <v>0</v>
      </c>
      <c r="E1699" s="1"/>
      <c r="F1699" s="1"/>
    </row>
    <row r="1700" spans="2:6" ht="16.5" thickBot="1">
      <c r="B1700" s="176" t="s">
        <v>427</v>
      </c>
      <c r="C1700" s="177" t="s">
        <v>449</v>
      </c>
      <c r="D1700" s="178"/>
      <c r="E1700" s="1"/>
      <c r="F1700" s="1"/>
    </row>
    <row r="1701" spans="2:6" ht="16.5" thickTop="1">
      <c r="B1701" s="4"/>
      <c r="C1701" s="200"/>
      <c r="D1701" s="201"/>
      <c r="E1701" s="1"/>
      <c r="F1701" s="1"/>
    </row>
    <row r="1702" spans="2:6" ht="15">
      <c r="B1702" s="220" t="s">
        <v>779</v>
      </c>
      <c r="C1702" s="11"/>
      <c r="E1702" s="1"/>
      <c r="F1702" s="1"/>
    </row>
    <row r="1703" spans="2:4" s="6" customFormat="1" ht="15">
      <c r="B1703" s="143" t="s">
        <v>265</v>
      </c>
      <c r="C1703" s="234" t="s">
        <v>459</v>
      </c>
      <c r="D1703" s="145" t="s">
        <v>233</v>
      </c>
    </row>
    <row r="1704" spans="2:4" s="6" customFormat="1" ht="15">
      <c r="B1704" s="203"/>
      <c r="C1704" s="204"/>
      <c r="D1704" s="148" t="s">
        <v>235</v>
      </c>
    </row>
    <row r="1705" spans="2:4" s="6" customFormat="1" ht="15">
      <c r="B1705" s="151"/>
      <c r="C1705" s="181">
        <v>1</v>
      </c>
      <c r="D1705" s="173">
        <v>2</v>
      </c>
    </row>
    <row r="1706" spans="2:4" s="6" customFormat="1" ht="31.5">
      <c r="B1706" s="244" t="s">
        <v>238</v>
      </c>
      <c r="C1706" s="245" t="s">
        <v>561</v>
      </c>
      <c r="D1706" s="223"/>
    </row>
    <row r="1707" spans="2:4" s="6" customFormat="1" ht="15">
      <c r="B1707" s="244" t="s">
        <v>239</v>
      </c>
      <c r="C1707" s="270" t="s">
        <v>562</v>
      </c>
      <c r="D1707" s="153"/>
    </row>
    <row r="1708" spans="2:4" s="6" customFormat="1" ht="31.5">
      <c r="B1708" s="244" t="s">
        <v>240</v>
      </c>
      <c r="C1708" s="271" t="s">
        <v>563</v>
      </c>
      <c r="D1708" s="153"/>
    </row>
    <row r="1709" spans="2:4" s="6" customFormat="1" ht="15">
      <c r="B1709" s="244"/>
      <c r="C1709" s="245"/>
      <c r="D1709" s="189"/>
    </row>
    <row r="1710" spans="2:4" s="6" customFormat="1" ht="16.5" thickBot="1">
      <c r="B1710" s="155"/>
      <c r="C1710" s="156" t="s">
        <v>273</v>
      </c>
      <c r="D1710" s="254">
        <f>D1706</f>
        <v>0</v>
      </c>
    </row>
    <row r="1711" spans="2:4" s="6" customFormat="1" ht="16.5" thickTop="1">
      <c r="B1711" s="159"/>
      <c r="C1711" s="159"/>
      <c r="D1711" s="158">
        <f>D1688-D1710</f>
        <v>0</v>
      </c>
    </row>
    <row r="1712" spans="2:6" ht="35.25" customHeight="1">
      <c r="B1712" s="337" t="s">
        <v>725</v>
      </c>
      <c r="C1712" s="337"/>
      <c r="D1712" s="337"/>
      <c r="E1712" s="337"/>
      <c r="F1712" s="337"/>
    </row>
    <row r="1713" spans="2:4" s="6" customFormat="1" ht="15">
      <c r="B1713" s="143" t="s">
        <v>265</v>
      </c>
      <c r="C1713" s="144" t="s">
        <v>206</v>
      </c>
      <c r="D1713" s="145" t="s">
        <v>233</v>
      </c>
    </row>
    <row r="1714" spans="2:4" s="6" customFormat="1" ht="15">
      <c r="B1714" s="203"/>
      <c r="C1714" s="204"/>
      <c r="D1714" s="148" t="s">
        <v>235</v>
      </c>
    </row>
    <row r="1715" spans="2:4" s="6" customFormat="1" ht="15">
      <c r="B1715" s="151"/>
      <c r="C1715" s="181">
        <v>1</v>
      </c>
      <c r="D1715" s="173">
        <v>2</v>
      </c>
    </row>
    <row r="1716" spans="2:4" s="6" customFormat="1" ht="15">
      <c r="B1716" s="151" t="s">
        <v>238</v>
      </c>
      <c r="C1716" s="152" t="s">
        <v>658</v>
      </c>
      <c r="D1716" s="153"/>
    </row>
    <row r="1717" spans="2:4" s="6" customFormat="1" ht="15">
      <c r="B1717" s="151" t="s">
        <v>246</v>
      </c>
      <c r="C1717" s="152" t="s">
        <v>659</v>
      </c>
      <c r="D1717" s="153"/>
    </row>
    <row r="1718" spans="2:4" s="6" customFormat="1" ht="16.5" thickBot="1">
      <c r="B1718" s="155"/>
      <c r="C1718" s="156"/>
      <c r="D1718" s="157"/>
    </row>
    <row r="1719" spans="5:6" ht="16.5" thickTop="1">
      <c r="E1719" s="1"/>
      <c r="F1719" s="1"/>
    </row>
    <row r="1720" spans="2:6" ht="15">
      <c r="B1720" s="31" t="s">
        <v>751</v>
      </c>
      <c r="C1720" s="31"/>
      <c r="D1720" s="164"/>
      <c r="E1720" s="1"/>
      <c r="F1720" s="1"/>
    </row>
    <row r="1721" spans="2:6" ht="15">
      <c r="B1721" s="143" t="s">
        <v>265</v>
      </c>
      <c r="C1721" s="117" t="s">
        <v>206</v>
      </c>
      <c r="D1721" s="167" t="s">
        <v>233</v>
      </c>
      <c r="E1721" s="1"/>
      <c r="F1721" s="1"/>
    </row>
    <row r="1722" spans="2:6" ht="15">
      <c r="B1722" s="43"/>
      <c r="C1722" s="194"/>
      <c r="D1722" s="170" t="s">
        <v>235</v>
      </c>
      <c r="E1722" s="1"/>
      <c r="F1722" s="1"/>
    </row>
    <row r="1723" spans="2:6" ht="15">
      <c r="B1723" s="171"/>
      <c r="C1723" s="83">
        <v>1</v>
      </c>
      <c r="D1723" s="170" t="s">
        <v>236</v>
      </c>
      <c r="E1723" s="1"/>
      <c r="F1723" s="1"/>
    </row>
    <row r="1724" spans="2:6" ht="15">
      <c r="B1724" s="82" t="s">
        <v>260</v>
      </c>
      <c r="C1724" s="208" t="s">
        <v>422</v>
      </c>
      <c r="D1724" s="62">
        <f>D1725</f>
        <v>0</v>
      </c>
      <c r="E1724" s="1"/>
      <c r="F1724" s="1"/>
    </row>
    <row r="1725" spans="2:6" ht="15">
      <c r="B1725" s="78" t="s">
        <v>256</v>
      </c>
      <c r="C1725" s="216" t="s">
        <v>280</v>
      </c>
      <c r="D1725" s="62"/>
      <c r="E1725" s="1"/>
      <c r="F1725" s="1"/>
    </row>
    <row r="1726" spans="2:6" ht="15">
      <c r="B1726" s="82"/>
      <c r="C1726" s="114"/>
      <c r="D1726" s="62"/>
      <c r="E1726" s="1"/>
      <c r="F1726" s="1"/>
    </row>
    <row r="1727" spans="2:6" ht="15">
      <c r="B1727" s="82" t="s">
        <v>262</v>
      </c>
      <c r="C1727" s="114" t="s">
        <v>222</v>
      </c>
      <c r="D1727" s="62">
        <f>D1728+D1731</f>
        <v>0</v>
      </c>
      <c r="E1727" s="1"/>
      <c r="F1727" s="1"/>
    </row>
    <row r="1728" spans="2:6" ht="15">
      <c r="B1728" s="90" t="s">
        <v>261</v>
      </c>
      <c r="C1728" s="209" t="s">
        <v>263</v>
      </c>
      <c r="D1728" s="62"/>
      <c r="E1728" s="1"/>
      <c r="F1728" s="1"/>
    </row>
    <row r="1729" spans="2:6" ht="15">
      <c r="B1729" s="90"/>
      <c r="C1729" s="210" t="s">
        <v>275</v>
      </c>
      <c r="D1729" s="62"/>
      <c r="E1729" s="1"/>
      <c r="F1729" s="1"/>
    </row>
    <row r="1730" spans="2:6" ht="15">
      <c r="B1730" s="90" t="s">
        <v>211</v>
      </c>
      <c r="C1730" s="196" t="s">
        <v>566</v>
      </c>
      <c r="D1730" s="62"/>
      <c r="E1730" s="1"/>
      <c r="F1730" s="1"/>
    </row>
    <row r="1731" spans="2:6" ht="15">
      <c r="B1731" s="90" t="s">
        <v>264</v>
      </c>
      <c r="C1731" s="209" t="s">
        <v>485</v>
      </c>
      <c r="D1731" s="62"/>
      <c r="E1731" s="1"/>
      <c r="F1731" s="1"/>
    </row>
    <row r="1732" spans="2:6" ht="15">
      <c r="B1732" s="197"/>
      <c r="C1732" s="212"/>
      <c r="D1732" s="62"/>
      <c r="E1732" s="1"/>
      <c r="F1732" s="1"/>
    </row>
    <row r="1733" spans="2:6" ht="15">
      <c r="B1733" s="82" t="s">
        <v>223</v>
      </c>
      <c r="C1733" s="213" t="s">
        <v>432</v>
      </c>
      <c r="D1733" s="62">
        <f>D1734</f>
        <v>0</v>
      </c>
      <c r="E1733" s="1"/>
      <c r="F1733" s="1"/>
    </row>
    <row r="1734" spans="2:6" ht="15">
      <c r="B1734" s="90" t="s">
        <v>256</v>
      </c>
      <c r="C1734" s="214" t="s">
        <v>458</v>
      </c>
      <c r="D1734" s="62"/>
      <c r="E1734" s="1"/>
      <c r="F1734" s="1"/>
    </row>
    <row r="1735" spans="2:6" ht="15">
      <c r="B1735" s="197"/>
      <c r="C1735" s="114"/>
      <c r="D1735" s="199"/>
      <c r="E1735" s="1"/>
      <c r="F1735" s="1"/>
    </row>
    <row r="1736" spans="2:6" ht="15">
      <c r="B1736" s="82" t="s">
        <v>186</v>
      </c>
      <c r="C1736" s="114" t="s">
        <v>453</v>
      </c>
      <c r="D1736" s="62">
        <f>D1724-D1727+D1733</f>
        <v>0</v>
      </c>
      <c r="E1736" s="1"/>
      <c r="F1736" s="1"/>
    </row>
    <row r="1737" spans="2:6" ht="15">
      <c r="B1737" s="82"/>
      <c r="C1737" s="114"/>
      <c r="D1737" s="199">
        <f>D1736+D1738</f>
        <v>0</v>
      </c>
      <c r="E1737" s="1"/>
      <c r="F1737" s="1"/>
    </row>
    <row r="1738" spans="2:6" ht="16.5" thickBot="1">
      <c r="B1738" s="176" t="s">
        <v>427</v>
      </c>
      <c r="C1738" s="177" t="s">
        <v>449</v>
      </c>
      <c r="D1738" s="178"/>
      <c r="E1738" s="1"/>
      <c r="F1738" s="1"/>
    </row>
    <row r="1739" spans="2:6" ht="16.5" thickTop="1">
      <c r="B1739" s="4"/>
      <c r="C1739" s="200"/>
      <c r="D1739" s="201"/>
      <c r="E1739" s="1"/>
      <c r="F1739" s="1"/>
    </row>
    <row r="1740" spans="2:6" s="6" customFormat="1" ht="33.75" customHeight="1">
      <c r="B1740" s="338" t="s">
        <v>726</v>
      </c>
      <c r="C1740" s="338"/>
      <c r="D1740" s="338"/>
      <c r="E1740" s="338"/>
      <c r="F1740" s="338"/>
    </row>
    <row r="1741" spans="2:4" s="6" customFormat="1" ht="15">
      <c r="B1741" s="143" t="s">
        <v>265</v>
      </c>
      <c r="C1741" s="144" t="s">
        <v>206</v>
      </c>
      <c r="D1741" s="145" t="s">
        <v>233</v>
      </c>
    </row>
    <row r="1742" spans="2:4" s="6" customFormat="1" ht="15">
      <c r="B1742" s="203"/>
      <c r="C1742" s="204"/>
      <c r="D1742" s="148" t="s">
        <v>235</v>
      </c>
    </row>
    <row r="1743" spans="2:4" s="6" customFormat="1" ht="15">
      <c r="B1743" s="151"/>
      <c r="C1743" s="181">
        <v>1</v>
      </c>
      <c r="D1743" s="173">
        <v>2</v>
      </c>
    </row>
    <row r="1744" spans="2:4" s="6" customFormat="1" ht="15">
      <c r="B1744" s="151" t="s">
        <v>238</v>
      </c>
      <c r="C1744" s="152" t="s">
        <v>658</v>
      </c>
      <c r="D1744" s="153"/>
    </row>
    <row r="1745" spans="2:4" s="6" customFormat="1" ht="15">
      <c r="B1745" s="151" t="s">
        <v>246</v>
      </c>
      <c r="C1745" s="152" t="s">
        <v>659</v>
      </c>
      <c r="D1745" s="153"/>
    </row>
    <row r="1746" spans="2:4" s="6" customFormat="1" ht="16.5" thickBot="1">
      <c r="B1746" s="155"/>
      <c r="C1746" s="156"/>
      <c r="D1746" s="157"/>
    </row>
    <row r="1747" spans="5:6" ht="16.5" thickTop="1">
      <c r="E1747" s="1"/>
      <c r="F1747" s="1"/>
    </row>
    <row r="1748" spans="2:6" ht="15">
      <c r="B1748" s="31" t="s">
        <v>752</v>
      </c>
      <c r="C1748" s="31"/>
      <c r="D1748" s="164"/>
      <c r="E1748" s="1"/>
      <c r="F1748" s="1"/>
    </row>
    <row r="1749" spans="2:6" ht="15">
      <c r="B1749" s="143" t="s">
        <v>265</v>
      </c>
      <c r="C1749" s="117" t="s">
        <v>206</v>
      </c>
      <c r="D1749" s="145" t="s">
        <v>233</v>
      </c>
      <c r="E1749" s="1"/>
      <c r="F1749" s="1"/>
    </row>
    <row r="1750" spans="2:6" ht="15">
      <c r="B1750" s="43"/>
      <c r="C1750" s="194"/>
      <c r="D1750" s="148" t="s">
        <v>235</v>
      </c>
      <c r="E1750" s="1"/>
      <c r="F1750" s="1"/>
    </row>
    <row r="1751" spans="2:6" ht="15">
      <c r="B1751" s="171"/>
      <c r="C1751" s="83">
        <v>1</v>
      </c>
      <c r="D1751" s="173"/>
      <c r="E1751" s="1"/>
      <c r="F1751" s="1"/>
    </row>
    <row r="1752" spans="2:6" ht="15">
      <c r="B1752" s="82" t="s">
        <v>260</v>
      </c>
      <c r="C1752" s="208" t="s">
        <v>422</v>
      </c>
      <c r="D1752" s="62">
        <f>D1753</f>
        <v>0</v>
      </c>
      <c r="E1752" s="1"/>
      <c r="F1752" s="1"/>
    </row>
    <row r="1753" spans="2:6" ht="15">
      <c r="B1753" s="78" t="s">
        <v>256</v>
      </c>
      <c r="C1753" s="216" t="s">
        <v>280</v>
      </c>
      <c r="D1753" s="62"/>
      <c r="E1753" s="1"/>
      <c r="F1753" s="1"/>
    </row>
    <row r="1754" spans="2:6" ht="15">
      <c r="B1754" s="78"/>
      <c r="C1754" s="208" t="s">
        <v>438</v>
      </c>
      <c r="D1754" s="62"/>
      <c r="E1754" s="1"/>
      <c r="F1754" s="1"/>
    </row>
    <row r="1755" spans="2:6" ht="15">
      <c r="B1755" s="78"/>
      <c r="C1755" s="208"/>
      <c r="D1755" s="62"/>
      <c r="E1755" s="1"/>
      <c r="F1755" s="1"/>
    </row>
    <row r="1756" spans="2:6" ht="15">
      <c r="B1756" s="82" t="s">
        <v>262</v>
      </c>
      <c r="C1756" s="114" t="s">
        <v>222</v>
      </c>
      <c r="D1756" s="62">
        <f>D1757+D1760</f>
        <v>0</v>
      </c>
      <c r="E1756" s="1"/>
      <c r="F1756" s="1"/>
    </row>
    <row r="1757" spans="2:6" ht="15">
      <c r="B1757" s="90" t="s">
        <v>261</v>
      </c>
      <c r="C1757" s="209" t="s">
        <v>263</v>
      </c>
      <c r="D1757" s="62"/>
      <c r="E1757" s="1"/>
      <c r="F1757" s="1"/>
    </row>
    <row r="1758" spans="2:6" ht="15">
      <c r="B1758" s="75"/>
      <c r="C1758" s="210" t="s">
        <v>275</v>
      </c>
      <c r="D1758" s="62"/>
      <c r="E1758" s="1"/>
      <c r="F1758" s="1"/>
    </row>
    <row r="1759" spans="2:6" ht="15">
      <c r="B1759" s="78" t="s">
        <v>211</v>
      </c>
      <c r="C1759" s="196" t="s">
        <v>566</v>
      </c>
      <c r="D1759" s="62"/>
      <c r="E1759" s="1"/>
      <c r="F1759" s="1"/>
    </row>
    <row r="1760" spans="2:6" ht="15">
      <c r="B1760" s="90" t="s">
        <v>264</v>
      </c>
      <c r="C1760" s="209" t="s">
        <v>485</v>
      </c>
      <c r="D1760" s="62"/>
      <c r="E1760" s="1"/>
      <c r="F1760" s="1"/>
    </row>
    <row r="1761" spans="2:6" ht="15">
      <c r="B1761" s="197"/>
      <c r="C1761" s="212"/>
      <c r="D1761" s="62"/>
      <c r="E1761" s="1"/>
      <c r="F1761" s="1"/>
    </row>
    <row r="1762" spans="2:6" ht="15">
      <c r="B1762" s="82" t="s">
        <v>223</v>
      </c>
      <c r="C1762" s="213" t="s">
        <v>432</v>
      </c>
      <c r="D1762" s="62">
        <f>D1763</f>
        <v>0</v>
      </c>
      <c r="E1762" s="1"/>
      <c r="F1762" s="1"/>
    </row>
    <row r="1763" spans="2:6" ht="15">
      <c r="B1763" s="90" t="s">
        <v>256</v>
      </c>
      <c r="C1763" s="214" t="s">
        <v>458</v>
      </c>
      <c r="D1763" s="62"/>
      <c r="E1763" s="1"/>
      <c r="F1763" s="1"/>
    </row>
    <row r="1764" spans="2:6" ht="15">
      <c r="B1764" s="197"/>
      <c r="C1764" s="114"/>
      <c r="D1764" s="199"/>
      <c r="E1764" s="1"/>
      <c r="F1764" s="1"/>
    </row>
    <row r="1765" spans="2:6" ht="15">
      <c r="B1765" s="82" t="s">
        <v>186</v>
      </c>
      <c r="C1765" s="114" t="s">
        <v>453</v>
      </c>
      <c r="D1765" s="62">
        <f>D1752-D1756+D1762</f>
        <v>0</v>
      </c>
      <c r="E1765" s="1"/>
      <c r="F1765" s="1"/>
    </row>
    <row r="1766" spans="2:6" ht="15">
      <c r="B1766" s="82"/>
      <c r="C1766" s="114"/>
      <c r="D1766" s="199">
        <f>D1765+D1767</f>
        <v>0</v>
      </c>
      <c r="E1766" s="1"/>
      <c r="F1766" s="1"/>
    </row>
    <row r="1767" spans="2:6" ht="16.5" thickBot="1">
      <c r="B1767" s="176" t="s">
        <v>427</v>
      </c>
      <c r="C1767" s="177" t="s">
        <v>449</v>
      </c>
      <c r="D1767" s="178"/>
      <c r="E1767" s="1"/>
      <c r="F1767" s="1"/>
    </row>
    <row r="1768" spans="2:6" ht="16.5" thickTop="1">
      <c r="B1768" s="4"/>
      <c r="C1768" s="200"/>
      <c r="D1768" s="201"/>
      <c r="E1768" s="1"/>
      <c r="F1768" s="1"/>
    </row>
    <row r="1769" spans="2:6" ht="35.25" customHeight="1">
      <c r="B1769" s="337" t="s">
        <v>727</v>
      </c>
      <c r="C1769" s="337"/>
      <c r="D1769" s="337"/>
      <c r="E1769" s="337"/>
      <c r="F1769" s="337"/>
    </row>
    <row r="1770" spans="2:6" ht="15">
      <c r="B1770" s="143" t="s">
        <v>265</v>
      </c>
      <c r="C1770" s="144" t="s">
        <v>206</v>
      </c>
      <c r="D1770" s="145" t="s">
        <v>233</v>
      </c>
      <c r="E1770" s="6"/>
      <c r="F1770" s="6"/>
    </row>
    <row r="1771" spans="2:6" ht="15">
      <c r="B1771" s="203"/>
      <c r="C1771" s="204"/>
      <c r="D1771" s="148" t="s">
        <v>235</v>
      </c>
      <c r="E1771" s="6"/>
      <c r="F1771" s="6"/>
    </row>
    <row r="1772" spans="2:6" ht="15">
      <c r="B1772" s="151"/>
      <c r="C1772" s="181">
        <v>1</v>
      </c>
      <c r="D1772" s="173">
        <v>2</v>
      </c>
      <c r="E1772" s="6"/>
      <c r="F1772" s="6"/>
    </row>
    <row r="1773" spans="2:6" ht="15">
      <c r="B1773" s="151" t="s">
        <v>238</v>
      </c>
      <c r="C1773" s="152" t="s">
        <v>658</v>
      </c>
      <c r="D1773" s="153"/>
      <c r="E1773" s="6"/>
      <c r="F1773" s="6"/>
    </row>
    <row r="1774" spans="2:6" ht="15">
      <c r="B1774" s="151" t="s">
        <v>246</v>
      </c>
      <c r="C1774" s="152" t="s">
        <v>659</v>
      </c>
      <c r="D1774" s="153"/>
      <c r="E1774" s="6"/>
      <c r="F1774" s="6"/>
    </row>
    <row r="1775" spans="2:6" ht="16.5" thickBot="1">
      <c r="B1775" s="155"/>
      <c r="C1775" s="156"/>
      <c r="D1775" s="157"/>
      <c r="E1775" s="6"/>
      <c r="F1775" s="6"/>
    </row>
    <row r="1776" spans="2:6" ht="16.5" thickTop="1">
      <c r="B1776" s="159"/>
      <c r="C1776" s="159"/>
      <c r="D1776" s="160"/>
      <c r="E1776" s="6"/>
      <c r="F1776" s="6"/>
    </row>
    <row r="1777" spans="2:7" ht="35.25" customHeight="1">
      <c r="B1777" s="340" t="s">
        <v>790</v>
      </c>
      <c r="C1777" s="341"/>
      <c r="D1777" s="341"/>
      <c r="E1777" s="341"/>
      <c r="F1777" s="341"/>
      <c r="G1777" s="230"/>
    </row>
    <row r="1778" spans="2:6" ht="15">
      <c r="B1778" s="159"/>
      <c r="C1778" s="159"/>
      <c r="D1778" s="160"/>
      <c r="E1778" s="6"/>
      <c r="F1778" s="6"/>
    </row>
    <row r="1779" spans="2:6" ht="15">
      <c r="B1779" s="31" t="s">
        <v>753</v>
      </c>
      <c r="C1779" s="31"/>
      <c r="D1779" s="164"/>
      <c r="E1779" s="1"/>
      <c r="F1779" s="1"/>
    </row>
    <row r="1780" spans="2:6" ht="15">
      <c r="B1780" s="143" t="s">
        <v>265</v>
      </c>
      <c r="C1780" s="117" t="s">
        <v>206</v>
      </c>
      <c r="D1780" s="145" t="s">
        <v>233</v>
      </c>
      <c r="E1780" s="1"/>
      <c r="F1780" s="1"/>
    </row>
    <row r="1781" spans="2:6" ht="15">
      <c r="B1781" s="43"/>
      <c r="C1781" s="194"/>
      <c r="D1781" s="148" t="s">
        <v>235</v>
      </c>
      <c r="E1781" s="1"/>
      <c r="F1781" s="1"/>
    </row>
    <row r="1782" spans="2:6" ht="15">
      <c r="B1782" s="171"/>
      <c r="C1782" s="83">
        <v>1</v>
      </c>
      <c r="D1782" s="173">
        <v>2</v>
      </c>
      <c r="E1782" s="1"/>
      <c r="F1782" s="1"/>
    </row>
    <row r="1783" spans="2:6" ht="15">
      <c r="B1783" s="82" t="s">
        <v>260</v>
      </c>
      <c r="C1783" s="208" t="s">
        <v>422</v>
      </c>
      <c r="D1783" s="62"/>
      <c r="E1783" s="1"/>
      <c r="F1783" s="1"/>
    </row>
    <row r="1784" spans="2:6" ht="15">
      <c r="B1784" s="78"/>
      <c r="C1784" s="208"/>
      <c r="D1784" s="62"/>
      <c r="E1784" s="1"/>
      <c r="F1784" s="1"/>
    </row>
    <row r="1785" spans="2:6" ht="15">
      <c r="B1785" s="82" t="s">
        <v>262</v>
      </c>
      <c r="C1785" s="114" t="s">
        <v>222</v>
      </c>
      <c r="D1785" s="62">
        <f>D1786+D1789</f>
        <v>0</v>
      </c>
      <c r="E1785" s="1"/>
      <c r="F1785" s="1"/>
    </row>
    <row r="1786" spans="2:6" ht="15">
      <c r="B1786" s="90" t="s">
        <v>261</v>
      </c>
      <c r="C1786" s="209" t="s">
        <v>263</v>
      </c>
      <c r="D1786" s="62"/>
      <c r="E1786" s="1"/>
      <c r="F1786" s="1"/>
    </row>
    <row r="1787" spans="2:6" ht="15">
      <c r="B1787" s="75"/>
      <c r="C1787" s="210" t="s">
        <v>275</v>
      </c>
      <c r="D1787" s="62"/>
      <c r="E1787" s="1"/>
      <c r="F1787" s="1"/>
    </row>
    <row r="1788" spans="2:6" ht="15">
      <c r="B1788" s="78" t="s">
        <v>211</v>
      </c>
      <c r="C1788" s="196" t="s">
        <v>566</v>
      </c>
      <c r="D1788" s="62"/>
      <c r="E1788" s="1"/>
      <c r="F1788" s="1"/>
    </row>
    <row r="1789" spans="2:5" ht="15">
      <c r="B1789" s="90" t="s">
        <v>264</v>
      </c>
      <c r="C1789" s="209" t="s">
        <v>485</v>
      </c>
      <c r="D1789" s="62"/>
      <c r="E1789" s="1"/>
    </row>
    <row r="1790" spans="2:6" ht="15">
      <c r="B1790" s="197"/>
      <c r="C1790" s="212"/>
      <c r="D1790" s="62"/>
      <c r="E1790" s="1"/>
      <c r="F1790" s="1"/>
    </row>
    <row r="1791" spans="2:6" ht="15">
      <c r="B1791" s="82" t="s">
        <v>223</v>
      </c>
      <c r="C1791" s="213" t="s">
        <v>432</v>
      </c>
      <c r="D1791" s="62">
        <f>D1792</f>
        <v>0</v>
      </c>
      <c r="E1791" s="1"/>
      <c r="F1791" s="1"/>
    </row>
    <row r="1792" spans="2:6" ht="15">
      <c r="B1792" s="90" t="s">
        <v>256</v>
      </c>
      <c r="C1792" s="214" t="s">
        <v>458</v>
      </c>
      <c r="D1792" s="62"/>
      <c r="E1792" s="1"/>
      <c r="F1792" s="1"/>
    </row>
    <row r="1793" spans="2:6" ht="15">
      <c r="B1793" s="197"/>
      <c r="C1793" s="114"/>
      <c r="D1793" s="199"/>
      <c r="E1793" s="1"/>
      <c r="F1793" s="1"/>
    </row>
    <row r="1794" spans="2:6" ht="15">
      <c r="B1794" s="82" t="s">
        <v>186</v>
      </c>
      <c r="C1794" s="114" t="s">
        <v>453</v>
      </c>
      <c r="D1794" s="62">
        <f>D1783-D1785+D1791</f>
        <v>0</v>
      </c>
      <c r="E1794" s="1"/>
      <c r="F1794" s="1"/>
    </row>
    <row r="1795" spans="2:6" ht="15">
      <c r="B1795" s="82"/>
      <c r="C1795" s="114"/>
      <c r="D1795" s="199">
        <f>D1783-D1785+D1791</f>
        <v>0</v>
      </c>
      <c r="E1795" s="1"/>
      <c r="F1795" s="1"/>
    </row>
    <row r="1796" spans="2:6" ht="16.5" thickBot="1">
      <c r="B1796" s="176" t="s">
        <v>427</v>
      </c>
      <c r="C1796" s="177" t="s">
        <v>449</v>
      </c>
      <c r="D1796" s="178"/>
      <c r="E1796" s="1"/>
      <c r="F1796" s="1"/>
    </row>
    <row r="1797" spans="2:6" ht="16.5" thickTop="1">
      <c r="B1797" s="4"/>
      <c r="C1797" s="200"/>
      <c r="D1797" s="201"/>
      <c r="E1797" s="1"/>
      <c r="F1797" s="1"/>
    </row>
    <row r="1798" spans="2:6" ht="35.25" customHeight="1">
      <c r="B1798" s="337" t="s">
        <v>728</v>
      </c>
      <c r="C1798" s="337"/>
      <c r="D1798" s="337"/>
      <c r="E1798" s="337"/>
      <c r="F1798" s="337"/>
    </row>
    <row r="1799" spans="2:6" ht="15">
      <c r="B1799" s="143" t="s">
        <v>265</v>
      </c>
      <c r="C1799" s="144" t="s">
        <v>206</v>
      </c>
      <c r="D1799" s="145" t="s">
        <v>233</v>
      </c>
      <c r="E1799" s="6"/>
      <c r="F1799" s="6"/>
    </row>
    <row r="1800" spans="2:6" ht="15">
      <c r="B1800" s="203"/>
      <c r="C1800" s="204"/>
      <c r="D1800" s="148" t="s">
        <v>235</v>
      </c>
      <c r="E1800" s="6"/>
      <c r="F1800" s="6"/>
    </row>
    <row r="1801" spans="2:6" ht="15">
      <c r="B1801" s="151"/>
      <c r="C1801" s="181">
        <v>1</v>
      </c>
      <c r="D1801" s="173">
        <v>2</v>
      </c>
      <c r="E1801" s="6"/>
      <c r="F1801" s="6"/>
    </row>
    <row r="1802" spans="2:6" ht="15">
      <c r="B1802" s="151" t="s">
        <v>238</v>
      </c>
      <c r="C1802" s="152" t="s">
        <v>658</v>
      </c>
      <c r="D1802" s="153"/>
      <c r="E1802" s="6"/>
      <c r="F1802" s="250"/>
    </row>
    <row r="1803" spans="2:6" ht="15">
      <c r="B1803" s="151" t="s">
        <v>246</v>
      </c>
      <c r="C1803" s="152" t="s">
        <v>659</v>
      </c>
      <c r="D1803" s="153"/>
      <c r="E1803" s="6"/>
      <c r="F1803" s="250"/>
    </row>
    <row r="1804" spans="2:6" ht="16.5" thickBot="1">
      <c r="B1804" s="155"/>
      <c r="C1804" s="156"/>
      <c r="D1804" s="157"/>
      <c r="E1804" s="6"/>
      <c r="F1804" s="6"/>
    </row>
    <row r="1805" spans="2:6" ht="16.5" thickTop="1">
      <c r="B1805" s="159"/>
      <c r="C1805" s="159"/>
      <c r="D1805" s="160"/>
      <c r="E1805" s="6"/>
      <c r="F1805" s="6"/>
    </row>
    <row r="1806" spans="2:6" ht="15">
      <c r="B1806" s="31" t="s">
        <v>754</v>
      </c>
      <c r="C1806" s="31"/>
      <c r="D1806" s="164"/>
      <c r="E1806" s="1"/>
      <c r="F1806" s="1"/>
    </row>
    <row r="1807" spans="2:6" ht="15">
      <c r="B1807" s="143" t="s">
        <v>265</v>
      </c>
      <c r="C1807" s="117" t="s">
        <v>206</v>
      </c>
      <c r="D1807" s="145" t="s">
        <v>233</v>
      </c>
      <c r="E1807" s="1"/>
      <c r="F1807" s="1"/>
    </row>
    <row r="1808" spans="2:6" ht="15">
      <c r="B1808" s="43"/>
      <c r="C1808" s="194"/>
      <c r="D1808" s="148" t="s">
        <v>235</v>
      </c>
      <c r="E1808" s="1"/>
      <c r="F1808" s="1"/>
    </row>
    <row r="1809" spans="2:6" ht="15">
      <c r="B1809" s="171"/>
      <c r="C1809" s="83">
        <v>1</v>
      </c>
      <c r="D1809" s="173">
        <v>2</v>
      </c>
      <c r="E1809" s="1"/>
      <c r="F1809" s="1"/>
    </row>
    <row r="1810" spans="2:6" ht="15">
      <c r="B1810" s="82" t="s">
        <v>260</v>
      </c>
      <c r="C1810" s="208" t="s">
        <v>422</v>
      </c>
      <c r="D1810" s="62"/>
      <c r="E1810" s="1"/>
      <c r="F1810" s="1"/>
    </row>
    <row r="1811" spans="2:6" ht="15">
      <c r="B1811" s="78"/>
      <c r="C1811" s="208"/>
      <c r="D1811" s="62"/>
      <c r="E1811" s="1"/>
      <c r="F1811" s="1"/>
    </row>
    <row r="1812" spans="2:6" ht="15">
      <c r="B1812" s="82" t="s">
        <v>262</v>
      </c>
      <c r="C1812" s="114" t="s">
        <v>222</v>
      </c>
      <c r="D1812" s="62">
        <f>D1813+D1816</f>
        <v>0</v>
      </c>
      <c r="E1812" s="1"/>
      <c r="F1812" s="1"/>
    </row>
    <row r="1813" spans="2:6" ht="15">
      <c r="B1813" s="90" t="s">
        <v>261</v>
      </c>
      <c r="C1813" s="209" t="s">
        <v>263</v>
      </c>
      <c r="D1813" s="62"/>
      <c r="E1813" s="1"/>
      <c r="F1813" s="1"/>
    </row>
    <row r="1814" spans="2:6" ht="15">
      <c r="B1814" s="75"/>
      <c r="C1814" s="210" t="s">
        <v>275</v>
      </c>
      <c r="D1814" s="62"/>
      <c r="E1814" s="1"/>
      <c r="F1814" s="1"/>
    </row>
    <row r="1815" spans="2:6" ht="15">
      <c r="B1815" s="78" t="s">
        <v>211</v>
      </c>
      <c r="C1815" s="196" t="s">
        <v>566</v>
      </c>
      <c r="D1815" s="62"/>
      <c r="E1815" s="1"/>
      <c r="F1815" s="1"/>
    </row>
    <row r="1816" spans="2:6" ht="15">
      <c r="B1816" s="90" t="s">
        <v>264</v>
      </c>
      <c r="C1816" s="209" t="s">
        <v>485</v>
      </c>
      <c r="D1816" s="62"/>
      <c r="E1816" s="1"/>
      <c r="F1816" s="1"/>
    </row>
    <row r="1817" spans="2:6" ht="15">
      <c r="B1817" s="197"/>
      <c r="C1817" s="212"/>
      <c r="D1817" s="62"/>
      <c r="E1817" s="1"/>
      <c r="F1817" s="1"/>
    </row>
    <row r="1818" spans="2:6" ht="15">
      <c r="B1818" s="82" t="s">
        <v>223</v>
      </c>
      <c r="C1818" s="213" t="s">
        <v>432</v>
      </c>
      <c r="D1818" s="62">
        <f>D1819</f>
        <v>0</v>
      </c>
      <c r="E1818" s="1"/>
      <c r="F1818" s="1"/>
    </row>
    <row r="1819" spans="2:6" ht="15">
      <c r="B1819" s="90" t="s">
        <v>256</v>
      </c>
      <c r="C1819" s="214" t="s">
        <v>458</v>
      </c>
      <c r="D1819" s="62"/>
      <c r="E1819" s="1"/>
      <c r="F1819" s="1"/>
    </row>
    <row r="1820" spans="2:6" ht="15">
      <c r="B1820" s="197"/>
      <c r="C1820" s="114"/>
      <c r="D1820" s="199"/>
      <c r="E1820" s="1"/>
      <c r="F1820" s="1"/>
    </row>
    <row r="1821" spans="2:6" ht="15">
      <c r="B1821" s="82" t="s">
        <v>186</v>
      </c>
      <c r="C1821" s="114" t="s">
        <v>453</v>
      </c>
      <c r="D1821" s="62">
        <f>D1810-D1812+D1818</f>
        <v>0</v>
      </c>
      <c r="E1821" s="1"/>
      <c r="F1821" s="1"/>
    </row>
    <row r="1822" spans="2:6" ht="15">
      <c r="B1822" s="82"/>
      <c r="C1822" s="114"/>
      <c r="D1822" s="199">
        <f>D1821+D1823</f>
        <v>0</v>
      </c>
      <c r="E1822" s="1"/>
      <c r="F1822" s="1"/>
    </row>
    <row r="1823" spans="2:6" ht="16.5" thickBot="1">
      <c r="B1823" s="176" t="s">
        <v>427</v>
      </c>
      <c r="C1823" s="177" t="s">
        <v>449</v>
      </c>
      <c r="D1823" s="178"/>
      <c r="E1823" s="1"/>
      <c r="F1823" s="1"/>
    </row>
    <row r="1824" spans="2:6" ht="16.5" thickTop="1">
      <c r="B1824" s="4"/>
      <c r="C1824" s="200"/>
      <c r="D1824" s="201"/>
      <c r="E1824" s="1"/>
      <c r="F1824" s="1"/>
    </row>
    <row r="1825" spans="2:6" ht="33.75" customHeight="1">
      <c r="B1825" s="337" t="s">
        <v>729</v>
      </c>
      <c r="C1825" s="337"/>
      <c r="D1825" s="337"/>
      <c r="E1825" s="337"/>
      <c r="F1825" s="337"/>
    </row>
    <row r="1826" spans="2:4" s="6" customFormat="1" ht="15">
      <c r="B1826" s="143" t="s">
        <v>265</v>
      </c>
      <c r="C1826" s="144" t="s">
        <v>206</v>
      </c>
      <c r="D1826" s="145" t="s">
        <v>233</v>
      </c>
    </row>
    <row r="1827" spans="2:4" s="6" customFormat="1" ht="15">
      <c r="B1827" s="203"/>
      <c r="C1827" s="204"/>
      <c r="D1827" s="148" t="s">
        <v>235</v>
      </c>
    </row>
    <row r="1828" spans="2:4" s="6" customFormat="1" ht="15">
      <c r="B1828" s="151"/>
      <c r="C1828" s="181">
        <v>1</v>
      </c>
      <c r="D1828" s="173">
        <v>2</v>
      </c>
    </row>
    <row r="1829" spans="2:4" s="6" customFormat="1" ht="15">
      <c r="B1829" s="151" t="s">
        <v>238</v>
      </c>
      <c r="C1829" s="152" t="s">
        <v>658</v>
      </c>
      <c r="D1829" s="153"/>
    </row>
    <row r="1830" spans="2:4" s="6" customFormat="1" ht="15">
      <c r="B1830" s="151" t="s">
        <v>246</v>
      </c>
      <c r="C1830" s="152" t="s">
        <v>659</v>
      </c>
      <c r="D1830" s="153"/>
    </row>
    <row r="1831" spans="2:4" s="6" customFormat="1" ht="16.5" thickBot="1">
      <c r="B1831" s="155"/>
      <c r="C1831" s="156"/>
      <c r="D1831" s="157"/>
    </row>
    <row r="1832" spans="2:6" ht="16.5" thickTop="1">
      <c r="B1832" s="159"/>
      <c r="C1832" s="159"/>
      <c r="D1832" s="160"/>
      <c r="E1832" s="6"/>
      <c r="F1832" s="6"/>
    </row>
    <row r="1833" spans="2:6" ht="15">
      <c r="B1833" s="31" t="s">
        <v>755</v>
      </c>
      <c r="C1833" s="31"/>
      <c r="D1833" s="164"/>
      <c r="E1833" s="1"/>
      <c r="F1833" s="1"/>
    </row>
    <row r="1834" spans="2:6" ht="15">
      <c r="B1834" s="143" t="s">
        <v>265</v>
      </c>
      <c r="C1834" s="117" t="s">
        <v>206</v>
      </c>
      <c r="D1834" s="167" t="s">
        <v>233</v>
      </c>
      <c r="E1834" s="1"/>
      <c r="F1834" s="1"/>
    </row>
    <row r="1835" spans="2:4" s="6" customFormat="1" ht="15">
      <c r="B1835" s="203"/>
      <c r="C1835" s="204"/>
      <c r="D1835" s="148" t="s">
        <v>235</v>
      </c>
    </row>
    <row r="1836" spans="2:6" ht="15">
      <c r="B1836" s="171"/>
      <c r="C1836" s="83">
        <v>1</v>
      </c>
      <c r="D1836" s="173">
        <v>2</v>
      </c>
      <c r="E1836" s="1"/>
      <c r="F1836" s="1"/>
    </row>
    <row r="1837" spans="2:6" ht="15">
      <c r="B1837" s="82" t="s">
        <v>260</v>
      </c>
      <c r="C1837" s="208" t="s">
        <v>422</v>
      </c>
      <c r="D1837" s="62">
        <f>SUM(D1838:D1839)</f>
        <v>0</v>
      </c>
      <c r="E1837" s="1"/>
      <c r="F1837" s="1"/>
    </row>
    <row r="1838" spans="2:6" ht="15">
      <c r="B1838" s="82" t="s">
        <v>256</v>
      </c>
      <c r="C1838" s="216" t="s">
        <v>461</v>
      </c>
      <c r="D1838" s="62"/>
      <c r="E1838" s="1"/>
      <c r="F1838" s="1"/>
    </row>
    <row r="1839" spans="2:6" ht="15">
      <c r="B1839" s="78" t="s">
        <v>257</v>
      </c>
      <c r="C1839" s="216" t="s">
        <v>280</v>
      </c>
      <c r="D1839" s="62"/>
      <c r="E1839" s="1"/>
      <c r="F1839" s="1"/>
    </row>
    <row r="1840" spans="2:6" ht="15">
      <c r="B1840" s="78"/>
      <c r="C1840" s="263"/>
      <c r="D1840" s="62"/>
      <c r="E1840" s="1"/>
      <c r="F1840" s="1"/>
    </row>
    <row r="1841" spans="2:6" ht="15">
      <c r="B1841" s="82" t="s">
        <v>262</v>
      </c>
      <c r="C1841" s="114" t="s">
        <v>222</v>
      </c>
      <c r="D1841" s="62">
        <f>D1842+D1847</f>
        <v>0</v>
      </c>
      <c r="E1841" s="1"/>
      <c r="F1841" s="1"/>
    </row>
    <row r="1842" spans="2:6" ht="15">
      <c r="B1842" s="90" t="s">
        <v>261</v>
      </c>
      <c r="C1842" s="209" t="s">
        <v>263</v>
      </c>
      <c r="D1842" s="62"/>
      <c r="E1842" s="1"/>
      <c r="F1842" s="1"/>
    </row>
    <row r="1843" spans="2:6" ht="15">
      <c r="B1843" s="75"/>
      <c r="C1843" s="210" t="s">
        <v>275</v>
      </c>
      <c r="D1843" s="62"/>
      <c r="E1843" s="1"/>
      <c r="F1843" s="1"/>
    </row>
    <row r="1844" spans="2:6" ht="15">
      <c r="B1844" s="78" t="s">
        <v>211</v>
      </c>
      <c r="C1844" s="196" t="s">
        <v>566</v>
      </c>
      <c r="D1844" s="62"/>
      <c r="E1844" s="1"/>
      <c r="F1844" s="1"/>
    </row>
    <row r="1845" spans="2:6" ht="15">
      <c r="B1845" s="78" t="s">
        <v>212</v>
      </c>
      <c r="C1845" s="61" t="s">
        <v>609</v>
      </c>
      <c r="D1845" s="62"/>
      <c r="E1845" s="1"/>
      <c r="F1845" s="1"/>
    </row>
    <row r="1846" spans="2:6" ht="15">
      <c r="B1846" s="78" t="s">
        <v>570</v>
      </c>
      <c r="C1846" s="79" t="s">
        <v>610</v>
      </c>
      <c r="D1846" s="62"/>
      <c r="E1846" s="1"/>
      <c r="F1846" s="1"/>
    </row>
    <row r="1847" spans="2:6" ht="15">
      <c r="B1847" s="90" t="s">
        <v>264</v>
      </c>
      <c r="C1847" s="209" t="s">
        <v>485</v>
      </c>
      <c r="D1847" s="62"/>
      <c r="E1847" s="1"/>
      <c r="F1847" s="1"/>
    </row>
    <row r="1848" spans="2:6" ht="15">
      <c r="B1848" s="197"/>
      <c r="C1848" s="212"/>
      <c r="D1848" s="62"/>
      <c r="E1848" s="1"/>
      <c r="F1848" s="1"/>
    </row>
    <row r="1849" spans="2:6" ht="15">
      <c r="B1849" s="82" t="s">
        <v>223</v>
      </c>
      <c r="C1849" s="213" t="s">
        <v>432</v>
      </c>
      <c r="D1849" s="62">
        <f>D1850</f>
        <v>0</v>
      </c>
      <c r="E1849" s="1"/>
      <c r="F1849" s="1"/>
    </row>
    <row r="1850" spans="2:6" ht="15">
      <c r="B1850" s="90" t="s">
        <v>256</v>
      </c>
      <c r="C1850" s="214" t="s">
        <v>458</v>
      </c>
      <c r="D1850" s="62"/>
      <c r="E1850" s="1"/>
      <c r="F1850" s="1"/>
    </row>
    <row r="1851" spans="2:6" ht="15">
      <c r="B1851" s="197"/>
      <c r="C1851" s="114"/>
      <c r="D1851" s="199"/>
      <c r="E1851" s="1"/>
      <c r="F1851" s="1"/>
    </row>
    <row r="1852" spans="2:6" ht="15">
      <c r="B1852" s="82" t="s">
        <v>186</v>
      </c>
      <c r="C1852" s="114" t="s">
        <v>453</v>
      </c>
      <c r="D1852" s="62">
        <f>D1837-D1841+D1849</f>
        <v>0</v>
      </c>
      <c r="E1852" s="1"/>
      <c r="F1852" s="1"/>
    </row>
    <row r="1853" spans="2:6" ht="15">
      <c r="B1853" s="82"/>
      <c r="C1853" s="114"/>
      <c r="D1853" s="199">
        <f>D1852+D1854</f>
        <v>0</v>
      </c>
      <c r="E1853" s="1"/>
      <c r="F1853" s="1"/>
    </row>
    <row r="1854" spans="2:6" ht="15">
      <c r="B1854" s="82" t="s">
        <v>427</v>
      </c>
      <c r="C1854" s="114" t="s">
        <v>449</v>
      </c>
      <c r="D1854" s="199">
        <f>D1856</f>
        <v>0</v>
      </c>
      <c r="E1854" s="1"/>
      <c r="F1854" s="1"/>
    </row>
    <row r="1855" spans="2:6" ht="15">
      <c r="B1855" s="82"/>
      <c r="C1855" s="210" t="s">
        <v>275</v>
      </c>
      <c r="D1855" s="199"/>
      <c r="E1855" s="1"/>
      <c r="F1855" s="1"/>
    </row>
    <row r="1856" spans="2:6" ht="16.5" thickBot="1">
      <c r="B1856" s="241" t="s">
        <v>261</v>
      </c>
      <c r="C1856" s="272" t="s">
        <v>454</v>
      </c>
      <c r="D1856" s="178"/>
      <c r="E1856" s="1"/>
      <c r="F1856" s="1"/>
    </row>
    <row r="1857" spans="2:6" ht="16.5" thickTop="1">
      <c r="B1857" s="4"/>
      <c r="C1857" s="200"/>
      <c r="D1857" s="201"/>
      <c r="E1857" s="1"/>
      <c r="F1857" s="1"/>
    </row>
    <row r="1858" spans="2:6" ht="15">
      <c r="B1858" s="220" t="s">
        <v>779</v>
      </c>
      <c r="C1858" s="11"/>
      <c r="E1858" s="1"/>
      <c r="F1858" s="1"/>
    </row>
    <row r="1859" spans="2:4" s="6" customFormat="1" ht="15">
      <c r="B1859" s="143" t="s">
        <v>265</v>
      </c>
      <c r="C1859" s="234" t="s">
        <v>459</v>
      </c>
      <c r="D1859" s="145" t="s">
        <v>233</v>
      </c>
    </row>
    <row r="1860" spans="2:4" s="6" customFormat="1" ht="15">
      <c r="B1860" s="203"/>
      <c r="C1860" s="204"/>
      <c r="D1860" s="148" t="s">
        <v>235</v>
      </c>
    </row>
    <row r="1861" spans="2:4" s="6" customFormat="1" ht="15">
      <c r="B1861" s="151"/>
      <c r="C1861" s="181">
        <v>1</v>
      </c>
      <c r="D1861" s="173">
        <v>2</v>
      </c>
    </row>
    <row r="1862" spans="2:4" s="6" customFormat="1" ht="31.5" customHeight="1">
      <c r="B1862" s="244" t="s">
        <v>238</v>
      </c>
      <c r="C1862" s="273" t="s">
        <v>768</v>
      </c>
      <c r="D1862" s="153"/>
    </row>
    <row r="1863" spans="2:4" s="6" customFormat="1" ht="29.25" customHeight="1">
      <c r="B1863" s="244" t="s">
        <v>246</v>
      </c>
      <c r="C1863" s="273" t="s">
        <v>769</v>
      </c>
      <c r="D1863" s="153"/>
    </row>
    <row r="1864" spans="2:4" s="6" customFormat="1" ht="15">
      <c r="B1864" s="244" t="s">
        <v>253</v>
      </c>
      <c r="C1864" s="273" t="s">
        <v>503</v>
      </c>
      <c r="D1864" s="153"/>
    </row>
    <row r="1865" spans="2:4" s="6" customFormat="1" ht="15">
      <c r="B1865" s="187"/>
      <c r="C1865" s="188"/>
      <c r="D1865" s="189"/>
    </row>
    <row r="1866" spans="2:4" s="6" customFormat="1" ht="16.5" thickBot="1">
      <c r="B1866" s="155"/>
      <c r="C1866" s="156" t="s">
        <v>273</v>
      </c>
      <c r="D1866" s="127">
        <f>SUM(D1862:D1864)</f>
        <v>0</v>
      </c>
    </row>
    <row r="1867" spans="2:4" s="6" customFormat="1" ht="16.5" thickTop="1">
      <c r="B1867" s="159"/>
      <c r="C1867" s="159"/>
      <c r="D1867" s="158">
        <f>D1841-D1866</f>
        <v>0</v>
      </c>
    </row>
    <row r="1868" spans="2:6" s="6" customFormat="1" ht="36" customHeight="1">
      <c r="B1868" s="337" t="s">
        <v>730</v>
      </c>
      <c r="C1868" s="337"/>
      <c r="D1868" s="337"/>
      <c r="E1868" s="337"/>
      <c r="F1868" s="337"/>
    </row>
    <row r="1869" spans="2:4" s="6" customFormat="1" ht="15">
      <c r="B1869" s="143" t="s">
        <v>265</v>
      </c>
      <c r="C1869" s="144" t="s">
        <v>206</v>
      </c>
      <c r="D1869" s="145" t="s">
        <v>233</v>
      </c>
    </row>
    <row r="1870" spans="2:4" s="6" customFormat="1" ht="15">
      <c r="B1870" s="203"/>
      <c r="C1870" s="204"/>
      <c r="D1870" s="148" t="s">
        <v>235</v>
      </c>
    </row>
    <row r="1871" spans="2:4" s="6" customFormat="1" ht="15">
      <c r="B1871" s="151"/>
      <c r="C1871" s="181">
        <v>1</v>
      </c>
      <c r="D1871" s="173">
        <v>2</v>
      </c>
    </row>
    <row r="1872" spans="2:4" s="6" customFormat="1" ht="15">
      <c r="B1872" s="151" t="s">
        <v>238</v>
      </c>
      <c r="C1872" s="152" t="s">
        <v>658</v>
      </c>
      <c r="D1872" s="153"/>
    </row>
    <row r="1873" spans="2:4" s="6" customFormat="1" ht="15">
      <c r="B1873" s="151" t="s">
        <v>246</v>
      </c>
      <c r="C1873" s="152" t="s">
        <v>659</v>
      </c>
      <c r="D1873" s="153"/>
    </row>
    <row r="1874" spans="2:4" s="6" customFormat="1" ht="16.5" thickBot="1">
      <c r="B1874" s="155"/>
      <c r="C1874" s="156"/>
      <c r="D1874" s="157" t="s">
        <v>579</v>
      </c>
    </row>
    <row r="1875" spans="2:6" ht="16.5" thickTop="1">
      <c r="B1875" s="159"/>
      <c r="C1875" s="159"/>
      <c r="D1875" s="160"/>
      <c r="E1875" s="6"/>
      <c r="F1875" s="6"/>
    </row>
    <row r="1876" spans="2:6" ht="15">
      <c r="B1876" s="31" t="s">
        <v>756</v>
      </c>
      <c r="C1876" s="31"/>
      <c r="D1876" s="164"/>
      <c r="E1876" s="1"/>
      <c r="F1876" s="1"/>
    </row>
    <row r="1877" spans="2:6" ht="15">
      <c r="B1877" s="143" t="s">
        <v>265</v>
      </c>
      <c r="C1877" s="117" t="s">
        <v>206</v>
      </c>
      <c r="D1877" s="145" t="s">
        <v>233</v>
      </c>
      <c r="E1877" s="1"/>
      <c r="F1877" s="1"/>
    </row>
    <row r="1878" spans="2:6" ht="15">
      <c r="B1878" s="43"/>
      <c r="C1878" s="194"/>
      <c r="D1878" s="148" t="s">
        <v>235</v>
      </c>
      <c r="E1878" s="1"/>
      <c r="F1878" s="1"/>
    </row>
    <row r="1879" spans="2:6" ht="15">
      <c r="B1879" s="171"/>
      <c r="C1879" s="83">
        <v>1</v>
      </c>
      <c r="D1879" s="173">
        <v>2</v>
      </c>
      <c r="E1879" s="1"/>
      <c r="F1879" s="1"/>
    </row>
    <row r="1880" spans="2:6" ht="15">
      <c r="B1880" s="82" t="s">
        <v>260</v>
      </c>
      <c r="C1880" s="208" t="s">
        <v>422</v>
      </c>
      <c r="D1880" s="62"/>
      <c r="E1880" s="1"/>
      <c r="F1880" s="1"/>
    </row>
    <row r="1881" spans="2:6" ht="15">
      <c r="B1881" s="78"/>
      <c r="C1881" s="208"/>
      <c r="D1881" s="62"/>
      <c r="E1881" s="1"/>
      <c r="F1881" s="1"/>
    </row>
    <row r="1882" spans="2:6" ht="15">
      <c r="B1882" s="82" t="s">
        <v>262</v>
      </c>
      <c r="C1882" s="114" t="s">
        <v>222</v>
      </c>
      <c r="D1882" s="62">
        <f>D1883+D1886</f>
        <v>0</v>
      </c>
      <c r="E1882" s="1"/>
      <c r="F1882" s="1"/>
    </row>
    <row r="1883" spans="2:6" ht="15">
      <c r="B1883" s="90" t="s">
        <v>261</v>
      </c>
      <c r="C1883" s="209" t="s">
        <v>263</v>
      </c>
      <c r="D1883" s="62"/>
      <c r="E1883" s="1"/>
      <c r="F1883" s="1"/>
    </row>
    <row r="1884" spans="2:6" ht="15">
      <c r="B1884" s="75"/>
      <c r="C1884" s="210" t="s">
        <v>275</v>
      </c>
      <c r="D1884" s="62"/>
      <c r="E1884" s="1"/>
      <c r="F1884" s="1"/>
    </row>
    <row r="1885" spans="2:6" ht="15">
      <c r="B1885" s="78" t="s">
        <v>211</v>
      </c>
      <c r="C1885" s="196" t="s">
        <v>566</v>
      </c>
      <c r="D1885" s="62"/>
      <c r="E1885" s="1"/>
      <c r="F1885" s="1"/>
    </row>
    <row r="1886" spans="2:6" ht="15">
      <c r="B1886" s="90" t="s">
        <v>264</v>
      </c>
      <c r="C1886" s="209" t="s">
        <v>485</v>
      </c>
      <c r="D1886" s="62"/>
      <c r="E1886" s="1"/>
      <c r="F1886" s="1"/>
    </row>
    <row r="1887" spans="2:6" ht="15">
      <c r="B1887" s="197"/>
      <c r="C1887" s="212"/>
      <c r="D1887" s="62"/>
      <c r="E1887" s="1"/>
      <c r="F1887" s="1"/>
    </row>
    <row r="1888" spans="2:6" ht="15">
      <c r="B1888" s="82" t="s">
        <v>223</v>
      </c>
      <c r="C1888" s="213" t="s">
        <v>432</v>
      </c>
      <c r="D1888" s="62">
        <f>D1889</f>
        <v>0</v>
      </c>
      <c r="E1888" s="1"/>
      <c r="F1888" s="1"/>
    </row>
    <row r="1889" spans="2:6" ht="15">
      <c r="B1889" s="90" t="s">
        <v>256</v>
      </c>
      <c r="C1889" s="214" t="s">
        <v>458</v>
      </c>
      <c r="D1889" s="62"/>
      <c r="E1889" s="1"/>
      <c r="F1889" s="1"/>
    </row>
    <row r="1890" spans="2:6" ht="15">
      <c r="B1890" s="197"/>
      <c r="C1890" s="114"/>
      <c r="D1890" s="199"/>
      <c r="E1890" s="1"/>
      <c r="F1890" s="1"/>
    </row>
    <row r="1891" spans="2:6" ht="15">
      <c r="B1891" s="82" t="s">
        <v>186</v>
      </c>
      <c r="C1891" s="114" t="s">
        <v>453</v>
      </c>
      <c r="D1891" s="62">
        <f>D1880-D1882+D1888</f>
        <v>0</v>
      </c>
      <c r="E1891" s="1"/>
      <c r="F1891" s="1"/>
    </row>
    <row r="1892" spans="2:6" ht="15">
      <c r="B1892" s="82"/>
      <c r="C1892" s="114"/>
      <c r="D1892" s="199">
        <f>D1891+D1893</f>
        <v>0</v>
      </c>
      <c r="E1892" s="1"/>
      <c r="F1892" s="1"/>
    </row>
    <row r="1893" spans="2:6" ht="16.5" thickBot="1">
      <c r="B1893" s="176" t="s">
        <v>427</v>
      </c>
      <c r="C1893" s="177" t="s">
        <v>449</v>
      </c>
      <c r="D1893" s="178"/>
      <c r="E1893" s="1"/>
      <c r="F1893" s="1"/>
    </row>
    <row r="1894" spans="2:6" ht="16.5" thickTop="1">
      <c r="B1894" s="4"/>
      <c r="C1894" s="200"/>
      <c r="D1894" s="201"/>
      <c r="E1894" s="1"/>
      <c r="F1894" s="1"/>
    </row>
    <row r="1895" spans="2:6" ht="33" customHeight="1">
      <c r="B1895" s="337" t="s">
        <v>731</v>
      </c>
      <c r="C1895" s="337"/>
      <c r="D1895" s="337"/>
      <c r="E1895" s="337"/>
      <c r="F1895" s="337"/>
    </row>
    <row r="1896" spans="2:4" s="6" customFormat="1" ht="15">
      <c r="B1896" s="143" t="s">
        <v>265</v>
      </c>
      <c r="C1896" s="144" t="s">
        <v>206</v>
      </c>
      <c r="D1896" s="145" t="s">
        <v>233</v>
      </c>
    </row>
    <row r="1897" spans="2:4" s="6" customFormat="1" ht="15">
      <c r="B1897" s="203"/>
      <c r="C1897" s="204"/>
      <c r="D1897" s="148" t="s">
        <v>235</v>
      </c>
    </row>
    <row r="1898" spans="2:4" s="6" customFormat="1" ht="15">
      <c r="B1898" s="151"/>
      <c r="C1898" s="181">
        <v>1</v>
      </c>
      <c r="D1898" s="173">
        <v>2</v>
      </c>
    </row>
    <row r="1899" spans="2:4" s="6" customFormat="1" ht="15">
      <c r="B1899" s="151" t="s">
        <v>238</v>
      </c>
      <c r="C1899" s="152" t="s">
        <v>658</v>
      </c>
      <c r="D1899" s="153"/>
    </row>
    <row r="1900" spans="2:4" s="6" customFormat="1" ht="15">
      <c r="B1900" s="151" t="s">
        <v>246</v>
      </c>
      <c r="C1900" s="152" t="s">
        <v>659</v>
      </c>
      <c r="D1900" s="153"/>
    </row>
    <row r="1901" spans="2:4" s="6" customFormat="1" ht="16.5" thickBot="1">
      <c r="B1901" s="155"/>
      <c r="C1901" s="156"/>
      <c r="D1901" s="157"/>
    </row>
    <row r="1902" spans="2:6" ht="16.5" thickTop="1">
      <c r="B1902" s="159"/>
      <c r="C1902" s="159"/>
      <c r="D1902" s="160"/>
      <c r="E1902" s="6"/>
      <c r="F1902" s="6"/>
    </row>
    <row r="1903" spans="2:6" ht="15">
      <c r="B1903" s="31" t="s">
        <v>757</v>
      </c>
      <c r="C1903" s="31"/>
      <c r="D1903" s="164"/>
      <c r="E1903" s="1"/>
      <c r="F1903" s="1"/>
    </row>
    <row r="1904" spans="2:6" ht="15">
      <c r="B1904" s="143" t="s">
        <v>265</v>
      </c>
      <c r="C1904" s="117" t="s">
        <v>206</v>
      </c>
      <c r="D1904" s="145" t="s">
        <v>233</v>
      </c>
      <c r="E1904" s="1"/>
      <c r="F1904" s="1"/>
    </row>
    <row r="1905" spans="2:6" ht="15">
      <c r="B1905" s="43"/>
      <c r="C1905" s="194"/>
      <c r="D1905" s="148" t="s">
        <v>235</v>
      </c>
      <c r="E1905" s="1"/>
      <c r="F1905" s="1"/>
    </row>
    <row r="1906" spans="2:6" ht="15">
      <c r="B1906" s="171"/>
      <c r="C1906" s="83">
        <v>1</v>
      </c>
      <c r="D1906" s="173">
        <v>2</v>
      </c>
      <c r="E1906" s="1"/>
      <c r="F1906" s="1"/>
    </row>
    <row r="1907" spans="2:6" ht="15">
      <c r="B1907" s="82" t="s">
        <v>260</v>
      </c>
      <c r="C1907" s="208" t="s">
        <v>422</v>
      </c>
      <c r="D1907" s="62">
        <f>D1908</f>
        <v>0</v>
      </c>
      <c r="E1907" s="1"/>
      <c r="F1907" s="1"/>
    </row>
    <row r="1908" spans="2:6" ht="15">
      <c r="B1908" s="78" t="s">
        <v>256</v>
      </c>
      <c r="C1908" s="216" t="s">
        <v>280</v>
      </c>
      <c r="D1908" s="62"/>
      <c r="E1908" s="1"/>
      <c r="F1908" s="1"/>
    </row>
    <row r="1909" spans="2:6" ht="15">
      <c r="B1909" s="78"/>
      <c r="C1909" s="208"/>
      <c r="D1909" s="62"/>
      <c r="E1909" s="1"/>
      <c r="F1909" s="1"/>
    </row>
    <row r="1910" spans="2:6" ht="15">
      <c r="B1910" s="82" t="s">
        <v>262</v>
      </c>
      <c r="C1910" s="114" t="s">
        <v>222</v>
      </c>
      <c r="D1910" s="62">
        <f>D1911+D1914</f>
        <v>0</v>
      </c>
      <c r="E1910" s="1"/>
      <c r="F1910" s="1"/>
    </row>
    <row r="1911" spans="2:6" ht="15">
      <c r="B1911" s="90" t="s">
        <v>261</v>
      </c>
      <c r="C1911" s="209" t="s">
        <v>263</v>
      </c>
      <c r="D1911" s="62"/>
      <c r="E1911" s="1"/>
      <c r="F1911" s="1"/>
    </row>
    <row r="1912" spans="2:6" ht="15">
      <c r="B1912" s="75"/>
      <c r="C1912" s="210" t="s">
        <v>275</v>
      </c>
      <c r="D1912" s="62"/>
      <c r="E1912" s="1"/>
      <c r="F1912" s="1"/>
    </row>
    <row r="1913" spans="2:6" ht="15">
      <c r="B1913" s="78" t="s">
        <v>211</v>
      </c>
      <c r="C1913" s="196" t="s">
        <v>566</v>
      </c>
      <c r="D1913" s="62"/>
      <c r="E1913" s="1"/>
      <c r="F1913" s="1"/>
    </row>
    <row r="1914" spans="2:6" ht="15">
      <c r="B1914" s="90" t="s">
        <v>264</v>
      </c>
      <c r="C1914" s="209" t="s">
        <v>485</v>
      </c>
      <c r="D1914" s="62"/>
      <c r="E1914" s="1"/>
      <c r="F1914" s="1"/>
    </row>
    <row r="1915" spans="2:6" ht="15">
      <c r="B1915" s="197"/>
      <c r="C1915" s="212"/>
      <c r="D1915" s="62"/>
      <c r="E1915" s="1"/>
      <c r="F1915" s="1"/>
    </row>
    <row r="1916" spans="2:6" ht="15">
      <c r="B1916" s="82" t="s">
        <v>223</v>
      </c>
      <c r="C1916" s="213" t="s">
        <v>432</v>
      </c>
      <c r="D1916" s="62">
        <f>D1917+D1918</f>
        <v>0</v>
      </c>
      <c r="E1916" s="1"/>
      <c r="F1916" s="1"/>
    </row>
    <row r="1917" spans="2:6" ht="15">
      <c r="B1917" s="90" t="s">
        <v>256</v>
      </c>
      <c r="C1917" s="214" t="s">
        <v>458</v>
      </c>
      <c r="D1917" s="62"/>
      <c r="E1917" s="1"/>
      <c r="F1917" s="1"/>
    </row>
    <row r="1918" spans="2:6" ht="15">
      <c r="B1918" s="90" t="s">
        <v>257</v>
      </c>
      <c r="C1918" s="214" t="s">
        <v>554</v>
      </c>
      <c r="D1918" s="62"/>
      <c r="E1918" s="1"/>
      <c r="F1918" s="1"/>
    </row>
    <row r="1919" spans="2:6" ht="15">
      <c r="B1919" s="232" t="s">
        <v>221</v>
      </c>
      <c r="C1919" s="195" t="s">
        <v>555</v>
      </c>
      <c r="D1919" s="62"/>
      <c r="E1919" s="1"/>
      <c r="F1919" s="1"/>
    </row>
    <row r="1920" spans="2:6" ht="15">
      <c r="B1920" s="197"/>
      <c r="C1920" s="114"/>
      <c r="D1920" s="199"/>
      <c r="E1920" s="1"/>
      <c r="F1920" s="1"/>
    </row>
    <row r="1921" spans="2:6" ht="15">
      <c r="B1921" s="82" t="s">
        <v>186</v>
      </c>
      <c r="C1921" s="114" t="s">
        <v>453</v>
      </c>
      <c r="D1921" s="62">
        <f>D1907-D1910+D1916</f>
        <v>0</v>
      </c>
      <c r="E1921" s="1"/>
      <c r="F1921" s="1"/>
    </row>
    <row r="1922" spans="2:6" ht="15">
      <c r="B1922" s="82"/>
      <c r="C1922" s="114"/>
      <c r="D1922" s="199">
        <f>D1921+D1923</f>
        <v>0</v>
      </c>
      <c r="E1922" s="1"/>
      <c r="F1922" s="1"/>
    </row>
    <row r="1923" spans="2:6" ht="16.5" thickBot="1">
      <c r="B1923" s="176" t="s">
        <v>427</v>
      </c>
      <c r="C1923" s="177" t="s">
        <v>449</v>
      </c>
      <c r="D1923" s="178"/>
      <c r="E1923" s="1"/>
      <c r="F1923" s="1"/>
    </row>
    <row r="1924" spans="2:6" ht="16.5" thickTop="1">
      <c r="B1924" s="4"/>
      <c r="C1924" s="200"/>
      <c r="D1924" s="201"/>
      <c r="E1924" s="1"/>
      <c r="F1924" s="1"/>
    </row>
    <row r="1925" spans="2:6" ht="15">
      <c r="B1925" s="220" t="s">
        <v>779</v>
      </c>
      <c r="C1925" s="11"/>
      <c r="E1925" s="1"/>
      <c r="F1925" s="1"/>
    </row>
    <row r="1926" spans="2:4" s="6" customFormat="1" ht="15">
      <c r="B1926" s="143" t="s">
        <v>265</v>
      </c>
      <c r="C1926" s="234" t="s">
        <v>459</v>
      </c>
      <c r="D1926" s="145" t="s">
        <v>233</v>
      </c>
    </row>
    <row r="1927" spans="2:4" s="6" customFormat="1" ht="15">
      <c r="B1927" s="203"/>
      <c r="C1927" s="204"/>
      <c r="D1927" s="148" t="s">
        <v>235</v>
      </c>
    </row>
    <row r="1928" spans="2:4" s="6" customFormat="1" ht="15">
      <c r="B1928" s="151"/>
      <c r="C1928" s="181">
        <v>1</v>
      </c>
      <c r="D1928" s="173">
        <v>2</v>
      </c>
    </row>
    <row r="1929" spans="2:4" s="6" customFormat="1" ht="31.5">
      <c r="B1929" s="244" t="s">
        <v>238</v>
      </c>
      <c r="C1929" s="245" t="s">
        <v>601</v>
      </c>
      <c r="D1929" s="274"/>
    </row>
    <row r="1930" spans="2:4" s="6" customFormat="1" ht="6" customHeight="1">
      <c r="B1930" s="187"/>
      <c r="C1930" s="229"/>
      <c r="D1930" s="189"/>
    </row>
    <row r="1931" spans="2:4" s="6" customFormat="1" ht="16.5" thickBot="1">
      <c r="B1931" s="155"/>
      <c r="C1931" s="156" t="s">
        <v>273</v>
      </c>
      <c r="D1931" s="127"/>
    </row>
    <row r="1932" spans="2:4" s="6" customFormat="1" ht="16.5" thickTop="1">
      <c r="B1932" s="159"/>
      <c r="C1932" s="159"/>
      <c r="D1932" s="158">
        <f>D1910-D1931</f>
        <v>0</v>
      </c>
    </row>
    <row r="1933" spans="2:6" ht="35.25" customHeight="1">
      <c r="B1933" s="337" t="s">
        <v>732</v>
      </c>
      <c r="C1933" s="337"/>
      <c r="D1933" s="337"/>
      <c r="E1933" s="337"/>
      <c r="F1933" s="337"/>
    </row>
    <row r="1934" spans="2:4" s="6" customFormat="1" ht="15">
      <c r="B1934" s="143" t="s">
        <v>265</v>
      </c>
      <c r="C1934" s="144" t="s">
        <v>206</v>
      </c>
      <c r="D1934" s="145" t="s">
        <v>233</v>
      </c>
    </row>
    <row r="1935" spans="2:4" s="6" customFormat="1" ht="15">
      <c r="B1935" s="203"/>
      <c r="C1935" s="204"/>
      <c r="D1935" s="148" t="s">
        <v>235</v>
      </c>
    </row>
    <row r="1936" spans="2:4" s="6" customFormat="1" ht="15">
      <c r="B1936" s="151"/>
      <c r="C1936" s="181">
        <v>1</v>
      </c>
      <c r="D1936" s="173">
        <v>2</v>
      </c>
    </row>
    <row r="1937" spans="2:4" s="6" customFormat="1" ht="15">
      <c r="B1937" s="151" t="s">
        <v>238</v>
      </c>
      <c r="C1937" s="152" t="s">
        <v>658</v>
      </c>
      <c r="D1937" s="153"/>
    </row>
    <row r="1938" spans="2:4" s="6" customFormat="1" ht="15">
      <c r="B1938" s="151" t="s">
        <v>246</v>
      </c>
      <c r="C1938" s="152" t="s">
        <v>659</v>
      </c>
      <c r="D1938" s="153"/>
    </row>
    <row r="1939" spans="2:4" s="6" customFormat="1" ht="16.5" thickBot="1">
      <c r="B1939" s="155"/>
      <c r="C1939" s="156"/>
      <c r="D1939" s="157"/>
    </row>
    <row r="1940" spans="2:6" ht="16.5" thickTop="1">
      <c r="B1940" s="275"/>
      <c r="D1940" s="164"/>
      <c r="E1940" s="1"/>
      <c r="F1940" s="1"/>
    </row>
    <row r="1941" spans="2:6" ht="15">
      <c r="B1941" s="31" t="s">
        <v>758</v>
      </c>
      <c r="C1941" s="31"/>
      <c r="D1941" s="164"/>
      <c r="E1941" s="1"/>
      <c r="F1941" s="1"/>
    </row>
    <row r="1942" spans="2:6" ht="15">
      <c r="B1942" s="143" t="s">
        <v>265</v>
      </c>
      <c r="C1942" s="117" t="s">
        <v>206</v>
      </c>
      <c r="D1942" s="145" t="s">
        <v>233</v>
      </c>
      <c r="E1942" s="1"/>
      <c r="F1942" s="1"/>
    </row>
    <row r="1943" spans="2:6" ht="15">
      <c r="B1943" s="43"/>
      <c r="C1943" s="194"/>
      <c r="D1943" s="148" t="s">
        <v>235</v>
      </c>
      <c r="E1943" s="1"/>
      <c r="F1943" s="1"/>
    </row>
    <row r="1944" spans="2:6" ht="15">
      <c r="B1944" s="171"/>
      <c r="C1944" s="83">
        <v>1</v>
      </c>
      <c r="D1944" s="173">
        <v>2</v>
      </c>
      <c r="E1944" s="1"/>
      <c r="F1944" s="1"/>
    </row>
    <row r="1945" spans="2:6" ht="15">
      <c r="B1945" s="82" t="s">
        <v>260</v>
      </c>
      <c r="C1945" s="208" t="s">
        <v>422</v>
      </c>
      <c r="D1945" s="62"/>
      <c r="E1945" s="1"/>
      <c r="F1945" s="1"/>
    </row>
    <row r="1946" spans="2:6" ht="15">
      <c r="B1946" s="78"/>
      <c r="C1946" s="208"/>
      <c r="D1946" s="62"/>
      <c r="E1946" s="1"/>
      <c r="F1946" s="1"/>
    </row>
    <row r="1947" spans="2:6" ht="15">
      <c r="B1947" s="82" t="s">
        <v>262</v>
      </c>
      <c r="C1947" s="114" t="s">
        <v>222</v>
      </c>
      <c r="D1947" s="62">
        <f>D1948+D1951</f>
        <v>0</v>
      </c>
      <c r="E1947" s="1"/>
      <c r="F1947" s="1"/>
    </row>
    <row r="1948" spans="2:6" ht="15">
      <c r="B1948" s="90" t="s">
        <v>261</v>
      </c>
      <c r="C1948" s="209" t="s">
        <v>263</v>
      </c>
      <c r="D1948" s="62"/>
      <c r="E1948" s="1"/>
      <c r="F1948" s="1"/>
    </row>
    <row r="1949" spans="2:6" ht="15">
      <c r="B1949" s="75"/>
      <c r="C1949" s="210" t="s">
        <v>275</v>
      </c>
      <c r="D1949" s="62"/>
      <c r="E1949" s="1"/>
      <c r="F1949" s="1"/>
    </row>
    <row r="1950" spans="2:6" ht="15">
      <c r="B1950" s="78" t="s">
        <v>211</v>
      </c>
      <c r="C1950" s="196" t="s">
        <v>566</v>
      </c>
      <c r="D1950" s="62"/>
      <c r="E1950" s="1"/>
      <c r="F1950" s="1"/>
    </row>
    <row r="1951" spans="2:6" ht="15">
      <c r="B1951" s="90" t="s">
        <v>264</v>
      </c>
      <c r="C1951" s="209" t="s">
        <v>485</v>
      </c>
      <c r="D1951" s="62"/>
      <c r="E1951" s="1"/>
      <c r="F1951" s="1"/>
    </row>
    <row r="1952" spans="2:6" ht="15">
      <c r="B1952" s="197"/>
      <c r="C1952" s="212"/>
      <c r="D1952" s="62"/>
      <c r="E1952" s="1"/>
      <c r="F1952" s="1"/>
    </row>
    <row r="1953" spans="2:6" ht="15">
      <c r="B1953" s="82" t="s">
        <v>223</v>
      </c>
      <c r="C1953" s="213" t="s">
        <v>432</v>
      </c>
      <c r="D1953" s="62">
        <f>D1954</f>
        <v>0</v>
      </c>
      <c r="E1953" s="1"/>
      <c r="F1953" s="1"/>
    </row>
    <row r="1954" spans="2:6" ht="15">
      <c r="B1954" s="90" t="s">
        <v>256</v>
      </c>
      <c r="C1954" s="214" t="s">
        <v>458</v>
      </c>
      <c r="D1954" s="62"/>
      <c r="E1954" s="1"/>
      <c r="F1954" s="1"/>
    </row>
    <row r="1955" spans="2:6" ht="15">
      <c r="B1955" s="197"/>
      <c r="C1955" s="114"/>
      <c r="D1955" s="199"/>
      <c r="E1955" s="1"/>
      <c r="F1955" s="1"/>
    </row>
    <row r="1956" spans="2:6" ht="15">
      <c r="B1956" s="82" t="s">
        <v>186</v>
      </c>
      <c r="C1956" s="114" t="s">
        <v>453</v>
      </c>
      <c r="D1956" s="62">
        <f>D1945-D1947+D1953</f>
        <v>0</v>
      </c>
      <c r="E1956" s="1"/>
      <c r="F1956" s="1"/>
    </row>
    <row r="1957" spans="2:6" ht="15">
      <c r="B1957" s="82"/>
      <c r="C1957" s="114"/>
      <c r="D1957" s="199">
        <f>D1956+D1958</f>
        <v>0</v>
      </c>
      <c r="E1957" s="1"/>
      <c r="F1957" s="1"/>
    </row>
    <row r="1958" spans="2:6" ht="16.5" thickBot="1">
      <c r="B1958" s="176" t="s">
        <v>427</v>
      </c>
      <c r="C1958" s="177" t="s">
        <v>449</v>
      </c>
      <c r="D1958" s="178"/>
      <c r="E1958" s="1"/>
      <c r="F1958" s="1"/>
    </row>
    <row r="1959" spans="2:6" ht="16.5" thickTop="1">
      <c r="B1959" s="4"/>
      <c r="C1959" s="200"/>
      <c r="D1959" s="201"/>
      <c r="E1959" s="1"/>
      <c r="F1959" s="1"/>
    </row>
    <row r="1960" spans="2:6" ht="15">
      <c r="B1960" s="220" t="s">
        <v>779</v>
      </c>
      <c r="C1960" s="11"/>
      <c r="E1960" s="1"/>
      <c r="F1960" s="1"/>
    </row>
    <row r="1961" spans="2:4" s="6" customFormat="1" ht="15">
      <c r="B1961" s="143" t="s">
        <v>265</v>
      </c>
      <c r="C1961" s="234" t="s">
        <v>459</v>
      </c>
      <c r="D1961" s="145" t="s">
        <v>233</v>
      </c>
    </row>
    <row r="1962" spans="2:4" s="6" customFormat="1" ht="15">
      <c r="B1962" s="203"/>
      <c r="C1962" s="204"/>
      <c r="D1962" s="148" t="s">
        <v>235</v>
      </c>
    </row>
    <row r="1963" spans="2:4" s="6" customFormat="1" ht="15">
      <c r="B1963" s="151"/>
      <c r="C1963" s="181">
        <v>1</v>
      </c>
      <c r="D1963" s="173">
        <v>2</v>
      </c>
    </row>
    <row r="1964" spans="2:4" s="6" customFormat="1" ht="15">
      <c r="B1964" s="244" t="s">
        <v>238</v>
      </c>
      <c r="C1964" s="245" t="s">
        <v>639</v>
      </c>
      <c r="D1964" s="274"/>
    </row>
    <row r="1965" spans="2:4" s="6" customFormat="1" ht="6" customHeight="1">
      <c r="B1965" s="187"/>
      <c r="C1965" s="229"/>
      <c r="D1965" s="189"/>
    </row>
    <row r="1966" spans="2:4" s="6" customFormat="1" ht="16.5" thickBot="1">
      <c r="B1966" s="155"/>
      <c r="C1966" s="156" t="s">
        <v>273</v>
      </c>
      <c r="D1966" s="127">
        <f>D1964</f>
        <v>0</v>
      </c>
    </row>
    <row r="1967" spans="2:4" s="6" customFormat="1" ht="16.5" thickTop="1">
      <c r="B1967" s="159"/>
      <c r="C1967" s="159"/>
      <c r="D1967" s="158">
        <f>D1947-D1966</f>
        <v>0</v>
      </c>
    </row>
    <row r="1968" spans="2:6" ht="35.25" customHeight="1">
      <c r="B1968" s="337" t="s">
        <v>733</v>
      </c>
      <c r="C1968" s="337"/>
      <c r="D1968" s="337"/>
      <c r="E1968" s="337"/>
      <c r="F1968" s="337"/>
    </row>
    <row r="1969" spans="2:4" s="6" customFormat="1" ht="15">
      <c r="B1969" s="143" t="s">
        <v>265</v>
      </c>
      <c r="C1969" s="144" t="s">
        <v>206</v>
      </c>
      <c r="D1969" s="145" t="s">
        <v>233</v>
      </c>
    </row>
    <row r="1970" spans="2:4" s="6" customFormat="1" ht="15">
      <c r="B1970" s="203"/>
      <c r="C1970" s="204"/>
      <c r="D1970" s="148" t="s">
        <v>235</v>
      </c>
    </row>
    <row r="1971" spans="2:4" s="6" customFormat="1" ht="15">
      <c r="B1971" s="151"/>
      <c r="C1971" s="181">
        <v>1</v>
      </c>
      <c r="D1971" s="173">
        <v>2</v>
      </c>
    </row>
    <row r="1972" spans="2:4" s="6" customFormat="1" ht="15">
      <c r="B1972" s="151" t="s">
        <v>238</v>
      </c>
      <c r="C1972" s="152" t="s">
        <v>658</v>
      </c>
      <c r="D1972" s="153"/>
    </row>
    <row r="1973" spans="2:4" s="6" customFormat="1" ht="15">
      <c r="B1973" s="151" t="s">
        <v>246</v>
      </c>
      <c r="C1973" s="152" t="s">
        <v>659</v>
      </c>
      <c r="D1973" s="153"/>
    </row>
    <row r="1974" spans="2:4" s="6" customFormat="1" ht="16.5" thickBot="1">
      <c r="B1974" s="155"/>
      <c r="C1974" s="156"/>
      <c r="D1974" s="157"/>
    </row>
    <row r="1975" spans="2:4" s="6" customFormat="1" ht="16.5" thickTop="1">
      <c r="B1975" s="159"/>
      <c r="C1975" s="159"/>
      <c r="D1975" s="160"/>
    </row>
    <row r="1976" spans="2:5" s="6" customFormat="1" ht="15">
      <c r="B1976" s="159"/>
      <c r="C1976" s="159"/>
      <c r="D1976" s="160"/>
      <c r="E1976" s="160"/>
    </row>
    <row r="1977" spans="2:7" ht="34.5" customHeight="1">
      <c r="B1977" s="345" t="s">
        <v>760</v>
      </c>
      <c r="C1977" s="345"/>
      <c r="D1977" s="345"/>
      <c r="E1977" s="345"/>
      <c r="F1977" s="345"/>
      <c r="G1977" s="345"/>
    </row>
    <row r="1978" spans="2:6" ht="15">
      <c r="B1978" s="35"/>
      <c r="C1978" s="35"/>
      <c r="D1978" s="118" t="s">
        <v>233</v>
      </c>
      <c r="E1978" s="42"/>
      <c r="F1978" s="42"/>
    </row>
    <row r="1979" spans="2:6" ht="15">
      <c r="B1979" s="40" t="s">
        <v>265</v>
      </c>
      <c r="C1979" s="1" t="s">
        <v>234</v>
      </c>
      <c r="D1979" s="41" t="s">
        <v>235</v>
      </c>
      <c r="E1979" s="42"/>
      <c r="F1979" s="42"/>
    </row>
    <row r="1980" spans="2:6" ht="16.5" customHeight="1">
      <c r="B1980" s="82"/>
      <c r="C1980" s="83">
        <v>1</v>
      </c>
      <c r="D1980" s="276"/>
      <c r="E1980" s="42"/>
      <c r="F1980" s="42"/>
    </row>
    <row r="1981" spans="2:6" ht="10.5" customHeight="1">
      <c r="B1981" s="277"/>
      <c r="D1981" s="41"/>
      <c r="E1981" s="17"/>
      <c r="F1981" s="17"/>
    </row>
    <row r="1982" spans="2:4" ht="15">
      <c r="B1982" s="278" t="s">
        <v>256</v>
      </c>
      <c r="C1982" s="120" t="s">
        <v>228</v>
      </c>
      <c r="D1982" s="134"/>
    </row>
    <row r="1983" spans="2:4" ht="15">
      <c r="B1983" s="82"/>
      <c r="C1983" s="71" t="s">
        <v>229</v>
      </c>
      <c r="D1983" s="136"/>
    </row>
    <row r="1984" spans="2:4" ht="15">
      <c r="B1984" s="82"/>
      <c r="C1984" s="106" t="s">
        <v>538</v>
      </c>
      <c r="D1984" s="136"/>
    </row>
    <row r="1985" spans="2:4" ht="12" customHeight="1">
      <c r="B1985" s="82"/>
      <c r="C1985" s="71"/>
      <c r="D1985" s="136"/>
    </row>
    <row r="1986" spans="2:4" ht="15">
      <c r="B1986" s="279" t="s">
        <v>257</v>
      </c>
      <c r="C1986" s="122" t="s">
        <v>230</v>
      </c>
      <c r="D1986" s="136"/>
    </row>
    <row r="1987" spans="2:4" ht="15">
      <c r="B1987" s="279"/>
      <c r="C1987" s="71" t="s">
        <v>229</v>
      </c>
      <c r="D1987" s="136"/>
    </row>
    <row r="1988" spans="2:4" ht="15">
      <c r="B1988" s="82"/>
      <c r="C1988" s="106" t="s">
        <v>538</v>
      </c>
      <c r="D1988" s="136"/>
    </row>
    <row r="1989" spans="2:4" ht="9" customHeight="1">
      <c r="B1989" s="82"/>
      <c r="C1989" s="106"/>
      <c r="D1989" s="136"/>
    </row>
    <row r="1990" spans="2:5" ht="16.5" thickBot="1">
      <c r="B1990" s="125" t="s">
        <v>418</v>
      </c>
      <c r="C1990" s="280" t="s">
        <v>419</v>
      </c>
      <c r="D1990" s="281"/>
      <c r="E1990" s="3"/>
    </row>
    <row r="1991" spans="2:5" ht="16.5" thickTop="1">
      <c r="B1991" s="4"/>
      <c r="C1991" s="282"/>
      <c r="D1991" s="142"/>
      <c r="E1991" s="3"/>
    </row>
    <row r="1992" spans="2:7" ht="32.25" customHeight="1">
      <c r="B1992" s="345" t="s">
        <v>791</v>
      </c>
      <c r="C1992" s="345"/>
      <c r="D1992" s="345"/>
      <c r="E1992" s="345"/>
      <c r="F1992" s="345"/>
      <c r="G1992" s="345"/>
    </row>
    <row r="1993" spans="2:7" ht="18.75" customHeight="1">
      <c r="B1993" s="345" t="s">
        <v>792</v>
      </c>
      <c r="C1993" s="345"/>
      <c r="D1993" s="345"/>
      <c r="E1993" s="345"/>
      <c r="F1993" s="345"/>
      <c r="G1993" s="345"/>
    </row>
    <row r="1994" spans="2:8" ht="14.25" customHeight="1">
      <c r="B1994" s="345"/>
      <c r="C1994" s="345"/>
      <c r="D1994" s="345"/>
      <c r="E1994" s="345"/>
      <c r="F1994" s="345"/>
      <c r="G1994" s="345"/>
      <c r="H1994" s="345"/>
    </row>
    <row r="1995" spans="2:12" ht="54" customHeight="1">
      <c r="B1995" s="340" t="s">
        <v>801</v>
      </c>
      <c r="C1995" s="340"/>
      <c r="D1995" s="340"/>
      <c r="E1995" s="340"/>
      <c r="F1995" s="340"/>
      <c r="G1995" s="340"/>
      <c r="H1995" s="340"/>
      <c r="J1995" s="7"/>
      <c r="K1995" s="110"/>
      <c r="L1995" s="110"/>
    </row>
    <row r="1996" spans="1:12" ht="15.75" customHeight="1">
      <c r="A1996" s="4"/>
      <c r="D1996" s="17"/>
      <c r="G1996" s="11"/>
      <c r="H1996" s="324" t="s">
        <v>231</v>
      </c>
      <c r="I1996" s="8"/>
      <c r="J1996" s="8"/>
      <c r="K1996" s="8"/>
      <c r="L1996" s="8"/>
    </row>
    <row r="1997" spans="1:12" ht="15">
      <c r="A1997" s="4"/>
      <c r="B1997" s="12"/>
      <c r="C1997" s="325"/>
      <c r="D1997" s="326" t="s">
        <v>770</v>
      </c>
      <c r="E1997" s="350" t="s">
        <v>227</v>
      </c>
      <c r="F1997" s="351"/>
      <c r="G1997" s="351"/>
      <c r="H1997" s="352"/>
      <c r="I1997" s="8"/>
      <c r="J1997" s="8"/>
      <c r="K1997" s="8"/>
      <c r="L1997" s="8"/>
    </row>
    <row r="1998" spans="1:11" ht="15.75" customHeight="1">
      <c r="A1998" s="4"/>
      <c r="B1998" s="12"/>
      <c r="C1998" s="327" t="s">
        <v>195</v>
      </c>
      <c r="D1998" s="328" t="s">
        <v>209</v>
      </c>
      <c r="E1998" s="327"/>
      <c r="F1998" s="348" t="s">
        <v>202</v>
      </c>
      <c r="G1998" s="349"/>
      <c r="H1998" s="329"/>
      <c r="I1998" s="8"/>
      <c r="J1998" s="8"/>
      <c r="K1998" s="8"/>
    </row>
    <row r="1999" spans="1:11" ht="15.75" customHeight="1">
      <c r="A1999" s="4"/>
      <c r="B1999" s="12"/>
      <c r="C1999" s="327"/>
      <c r="D1999" s="328" t="s">
        <v>274</v>
      </c>
      <c r="E1999" s="327" t="s">
        <v>203</v>
      </c>
      <c r="F1999" s="330"/>
      <c r="G1999" s="331"/>
      <c r="H1999" s="328" t="s">
        <v>590</v>
      </c>
      <c r="I1999" s="8"/>
      <c r="J1999" s="8"/>
      <c r="K1999" s="8"/>
    </row>
    <row r="2000" spans="1:10" ht="15">
      <c r="A2000" s="4"/>
      <c r="B2000" s="12"/>
      <c r="C2000" s="332"/>
      <c r="D2000" s="328" t="s">
        <v>276</v>
      </c>
      <c r="E2000" s="328" t="s">
        <v>84</v>
      </c>
      <c r="F2000" s="328" t="s">
        <v>277</v>
      </c>
      <c r="G2000" s="329" t="s">
        <v>76</v>
      </c>
      <c r="H2000" s="328" t="s">
        <v>84</v>
      </c>
      <c r="I2000" s="8"/>
      <c r="J2000" s="8"/>
    </row>
    <row r="2001" spans="1:10" ht="15">
      <c r="A2001" s="4"/>
      <c r="B2001" s="12"/>
      <c r="C2001" s="332"/>
      <c r="D2001" s="328"/>
      <c r="E2001" s="328" t="s">
        <v>83</v>
      </c>
      <c r="F2001" s="328" t="s">
        <v>278</v>
      </c>
      <c r="G2001" s="328" t="s">
        <v>77</v>
      </c>
      <c r="H2001" s="328" t="s">
        <v>588</v>
      </c>
      <c r="I2001" s="8"/>
      <c r="J2001" s="8"/>
    </row>
    <row r="2002" spans="1:10" ht="15">
      <c r="A2002" s="4"/>
      <c r="B2002" s="12"/>
      <c r="C2002" s="332"/>
      <c r="D2002" s="328"/>
      <c r="E2002" s="328" t="s">
        <v>85</v>
      </c>
      <c r="F2002" s="328" t="s">
        <v>279</v>
      </c>
      <c r="G2002" s="328" t="s">
        <v>78</v>
      </c>
      <c r="H2002" s="328" t="s">
        <v>589</v>
      </c>
      <c r="I2002" s="8"/>
      <c r="J2002" s="8"/>
    </row>
    <row r="2003" spans="1:10" ht="15">
      <c r="A2003" s="4"/>
      <c r="B2003" s="12"/>
      <c r="C2003" s="332"/>
      <c r="D2003" s="328"/>
      <c r="E2003" s="328" t="s">
        <v>86</v>
      </c>
      <c r="F2003" s="328"/>
      <c r="G2003" s="328" t="s">
        <v>79</v>
      </c>
      <c r="H2003" s="328"/>
      <c r="I2003" s="8"/>
      <c r="J2003" s="8"/>
    </row>
    <row r="2004" spans="1:10" ht="15">
      <c r="A2004" s="4"/>
      <c r="B2004" s="12"/>
      <c r="C2004" s="333"/>
      <c r="D2004" s="334"/>
      <c r="E2004" s="334"/>
      <c r="F2004" s="334"/>
      <c r="G2004" s="334" t="s">
        <v>80</v>
      </c>
      <c r="H2004" s="331"/>
      <c r="I2004" s="8"/>
      <c r="J2004" s="8"/>
    </row>
    <row r="2005" spans="1:10" s="10" customFormat="1" ht="16.5" customHeight="1">
      <c r="A2005" s="283"/>
      <c r="B2005" s="284"/>
      <c r="C2005" s="335">
        <v>1</v>
      </c>
      <c r="D2005" s="336" t="s">
        <v>546</v>
      </c>
      <c r="E2005" s="335">
        <v>3</v>
      </c>
      <c r="F2005" s="335">
        <f>E2005+1</f>
        <v>4</v>
      </c>
      <c r="G2005" s="335">
        <f>F2005+1</f>
        <v>5</v>
      </c>
      <c r="H2005" s="335">
        <f>G2005+1</f>
        <v>6</v>
      </c>
      <c r="I2005" s="9"/>
      <c r="J2005" s="9"/>
    </row>
    <row r="2006" spans="3:8" ht="15.75" customHeight="1" outlineLevel="1">
      <c r="C2006" s="285" t="s">
        <v>281</v>
      </c>
      <c r="D2006" s="286"/>
      <c r="E2006" s="286"/>
      <c r="F2006" s="226"/>
      <c r="G2006" s="226"/>
      <c r="H2006" s="226"/>
    </row>
    <row r="2007" spans="3:10" ht="15.75" customHeight="1" outlineLevel="1">
      <c r="C2007" s="285" t="s">
        <v>282</v>
      </c>
      <c r="D2007" s="287">
        <f aca="true" t="shared" si="0" ref="D2007:D2020">SUM(E2007:H2007)</f>
        <v>7345.6</v>
      </c>
      <c r="E2007" s="286">
        <v>6683.3</v>
      </c>
      <c r="F2007" s="226">
        <v>144.8</v>
      </c>
      <c r="G2007" s="226">
        <v>92.2</v>
      </c>
      <c r="H2007" s="226">
        <v>425.29999999999995</v>
      </c>
      <c r="J2007" s="11"/>
    </row>
    <row r="2008" spans="3:10" ht="15.75" customHeight="1" outlineLevel="1">
      <c r="C2008" s="285" t="s">
        <v>283</v>
      </c>
      <c r="D2008" s="287">
        <f t="shared" si="0"/>
        <v>6286.700000000001</v>
      </c>
      <c r="E2008" s="286">
        <v>4674.1</v>
      </c>
      <c r="F2008" s="226">
        <v>817.6</v>
      </c>
      <c r="G2008" s="226">
        <v>226.3</v>
      </c>
      <c r="H2008" s="226">
        <v>568.7</v>
      </c>
      <c r="J2008" s="11"/>
    </row>
    <row r="2009" spans="3:10" ht="15.75" customHeight="1" outlineLevel="1">
      <c r="C2009" s="285" t="s">
        <v>284</v>
      </c>
      <c r="D2009" s="287">
        <f t="shared" si="0"/>
        <v>37502.1</v>
      </c>
      <c r="E2009" s="286">
        <v>33169.1</v>
      </c>
      <c r="F2009" s="226">
        <v>2921.4</v>
      </c>
      <c r="G2009" s="226">
        <v>264.9</v>
      </c>
      <c r="H2009" s="226">
        <v>1146.7</v>
      </c>
      <c r="J2009" s="11"/>
    </row>
    <row r="2010" spans="3:10" ht="15.75" customHeight="1" outlineLevel="1">
      <c r="C2010" s="285" t="s">
        <v>285</v>
      </c>
      <c r="D2010" s="287">
        <f t="shared" si="0"/>
        <v>18003.7</v>
      </c>
      <c r="E2010" s="286">
        <v>15497.6</v>
      </c>
      <c r="F2010" s="226">
        <v>1950.3</v>
      </c>
      <c r="G2010" s="226">
        <v>96.6</v>
      </c>
      <c r="H2010" s="226">
        <v>459.2</v>
      </c>
      <c r="J2010" s="11"/>
    </row>
    <row r="2011" spans="3:10" ht="15.75" customHeight="1" outlineLevel="1">
      <c r="C2011" s="285" t="s">
        <v>286</v>
      </c>
      <c r="D2011" s="287">
        <f t="shared" si="0"/>
        <v>9359.8</v>
      </c>
      <c r="E2011" s="286">
        <v>7527.4</v>
      </c>
      <c r="F2011" s="226">
        <v>1261.8</v>
      </c>
      <c r="G2011" s="226">
        <v>112.1</v>
      </c>
      <c r="H2011" s="226">
        <v>458.5</v>
      </c>
      <c r="J2011" s="11"/>
    </row>
    <row r="2012" spans="3:10" ht="15.75" customHeight="1" outlineLevel="1">
      <c r="C2012" s="285" t="s">
        <v>287</v>
      </c>
      <c r="D2012" s="287">
        <f t="shared" si="0"/>
        <v>3089.9</v>
      </c>
      <c r="E2012" s="286">
        <v>2281.7</v>
      </c>
      <c r="F2012" s="226">
        <v>460.3</v>
      </c>
      <c r="G2012" s="226">
        <v>85.4</v>
      </c>
      <c r="H2012" s="226">
        <v>262.5</v>
      </c>
      <c r="J2012" s="11"/>
    </row>
    <row r="2013" spans="3:10" ht="15.75" customHeight="1" outlineLevel="1">
      <c r="C2013" s="285" t="s">
        <v>288</v>
      </c>
      <c r="D2013" s="287">
        <f t="shared" si="0"/>
        <v>23748.600000000002</v>
      </c>
      <c r="E2013" s="286">
        <v>19018.8</v>
      </c>
      <c r="F2013" s="226">
        <v>2871.5</v>
      </c>
      <c r="G2013" s="226">
        <v>332.9</v>
      </c>
      <c r="H2013" s="226">
        <v>1525.4</v>
      </c>
      <c r="J2013" s="11"/>
    </row>
    <row r="2014" spans="3:10" ht="15.75" customHeight="1" outlineLevel="1">
      <c r="C2014" s="285" t="s">
        <v>289</v>
      </c>
      <c r="D2014" s="287">
        <f t="shared" si="0"/>
        <v>11036.699999999999</v>
      </c>
      <c r="E2014" s="286">
        <v>9766</v>
      </c>
      <c r="F2014" s="226">
        <v>554.9</v>
      </c>
      <c r="G2014" s="226">
        <v>179.3</v>
      </c>
      <c r="H2014" s="226">
        <v>536.5</v>
      </c>
      <c r="J2014" s="11"/>
    </row>
    <row r="2015" spans="3:10" ht="15.75" customHeight="1" outlineLevel="1">
      <c r="C2015" s="285" t="s">
        <v>290</v>
      </c>
      <c r="D2015" s="287">
        <f t="shared" si="0"/>
        <v>21291</v>
      </c>
      <c r="E2015" s="286">
        <v>17560.9</v>
      </c>
      <c r="F2015" s="226">
        <v>1993.8</v>
      </c>
      <c r="G2015" s="226">
        <v>328.7</v>
      </c>
      <c r="H2015" s="226">
        <v>1407.6</v>
      </c>
      <c r="J2015" s="11"/>
    </row>
    <row r="2016" spans="3:10" ht="15.75" customHeight="1" outlineLevel="1">
      <c r="C2016" s="285" t="s">
        <v>291</v>
      </c>
      <c r="D2016" s="287">
        <f t="shared" si="0"/>
        <v>9158.8</v>
      </c>
      <c r="E2016" s="286">
        <v>7449.3</v>
      </c>
      <c r="F2016" s="226">
        <v>1161.2</v>
      </c>
      <c r="G2016" s="226">
        <v>112.4</v>
      </c>
      <c r="H2016" s="226">
        <v>435.9</v>
      </c>
      <c r="J2016" s="11"/>
    </row>
    <row r="2017" spans="3:10" ht="15.75" customHeight="1" outlineLevel="1">
      <c r="C2017" s="285" t="s">
        <v>292</v>
      </c>
      <c r="D2017" s="287">
        <f t="shared" si="0"/>
        <v>7628.3</v>
      </c>
      <c r="E2017" s="286">
        <v>6054.3</v>
      </c>
      <c r="F2017" s="226">
        <v>903.5</v>
      </c>
      <c r="G2017" s="226">
        <v>150.7</v>
      </c>
      <c r="H2017" s="226">
        <v>519.8</v>
      </c>
      <c r="J2017" s="11"/>
    </row>
    <row r="2018" spans="3:10" ht="15.75" customHeight="1" outlineLevel="1">
      <c r="C2018" s="285" t="s">
        <v>293</v>
      </c>
      <c r="D2018" s="287">
        <f t="shared" si="0"/>
        <v>4076.5</v>
      </c>
      <c r="E2018" s="286">
        <v>2943.1</v>
      </c>
      <c r="F2018" s="226">
        <v>410.3</v>
      </c>
      <c r="G2018" s="226">
        <v>182.7</v>
      </c>
      <c r="H2018" s="226">
        <v>540.4</v>
      </c>
      <c r="J2018" s="11"/>
    </row>
    <row r="2019" spans="3:10" ht="15.75" customHeight="1" outlineLevel="1">
      <c r="C2019" s="285" t="s">
        <v>294</v>
      </c>
      <c r="D2019" s="287">
        <f t="shared" si="0"/>
        <v>5541.900000000001</v>
      </c>
      <c r="E2019" s="286">
        <v>4355.5</v>
      </c>
      <c r="F2019" s="226">
        <v>723.1</v>
      </c>
      <c r="G2019" s="226">
        <v>75.3</v>
      </c>
      <c r="H2019" s="226">
        <v>388</v>
      </c>
      <c r="J2019" s="11"/>
    </row>
    <row r="2020" spans="3:10" ht="15.75" customHeight="1" outlineLevel="1">
      <c r="C2020" s="285" t="s">
        <v>295</v>
      </c>
      <c r="D2020" s="287">
        <f t="shared" si="0"/>
        <v>5465.5</v>
      </c>
      <c r="E2020" s="286">
        <v>4188.2</v>
      </c>
      <c r="F2020" s="226">
        <v>864.8</v>
      </c>
      <c r="G2020" s="226">
        <v>112.5</v>
      </c>
      <c r="H2020" s="226">
        <v>300</v>
      </c>
      <c r="J2020" s="11"/>
    </row>
    <row r="2021" spans="3:10" ht="15.75" customHeight="1" outlineLevel="1">
      <c r="C2021" s="288"/>
      <c r="D2021" s="287"/>
      <c r="E2021" s="286"/>
      <c r="F2021" s="226"/>
      <c r="G2021" s="226"/>
      <c r="H2021" s="226"/>
      <c r="J2021" s="11"/>
    </row>
    <row r="2022" spans="3:10" ht="15.75" customHeight="1" outlineLevel="1">
      <c r="C2022" s="285" t="s">
        <v>296</v>
      </c>
      <c r="D2022" s="287"/>
      <c r="E2022" s="286"/>
      <c r="F2022" s="226"/>
      <c r="G2022" s="226"/>
      <c r="H2022" s="226"/>
      <c r="J2022" s="11"/>
    </row>
    <row r="2023" spans="3:10" ht="15.75" customHeight="1" outlineLevel="1">
      <c r="C2023" s="285" t="s">
        <v>297</v>
      </c>
      <c r="D2023" s="287">
        <f aca="true" t="shared" si="1" ref="D2023:D2035">SUM(E2023:H2023)</f>
        <v>13859.2</v>
      </c>
      <c r="E2023" s="286">
        <v>11213.5</v>
      </c>
      <c r="F2023" s="226">
        <v>1863.6</v>
      </c>
      <c r="G2023" s="226">
        <v>128.1</v>
      </c>
      <c r="H2023" s="226">
        <v>654</v>
      </c>
      <c r="J2023" s="11"/>
    </row>
    <row r="2024" spans="3:10" ht="15.75" customHeight="1" outlineLevel="1">
      <c r="C2024" s="285" t="s">
        <v>298</v>
      </c>
      <c r="D2024" s="287">
        <f t="shared" si="1"/>
        <v>89750</v>
      </c>
      <c r="E2024" s="286">
        <v>86680.9</v>
      </c>
      <c r="F2024" s="226">
        <v>1391.3</v>
      </c>
      <c r="G2024" s="226">
        <v>127.5</v>
      </c>
      <c r="H2024" s="226">
        <v>1550.3</v>
      </c>
      <c r="J2024" s="11"/>
    </row>
    <row r="2025" spans="3:10" ht="15.75" customHeight="1" outlineLevel="1">
      <c r="C2025" s="285" t="s">
        <v>299</v>
      </c>
      <c r="D2025" s="287">
        <f t="shared" si="1"/>
        <v>5936.799999999999</v>
      </c>
      <c r="E2025" s="286">
        <v>4996.7</v>
      </c>
      <c r="F2025" s="226">
        <v>549.8</v>
      </c>
      <c r="G2025" s="226">
        <v>43.9</v>
      </c>
      <c r="H2025" s="226">
        <v>346.4</v>
      </c>
      <c r="J2025" s="11"/>
    </row>
    <row r="2026" spans="3:10" ht="15.75" customHeight="1" outlineLevel="1">
      <c r="C2026" s="285" t="s">
        <v>300</v>
      </c>
      <c r="D2026" s="287">
        <f t="shared" si="1"/>
        <v>14680.3</v>
      </c>
      <c r="E2026" s="286">
        <v>12253.7</v>
      </c>
      <c r="F2026" s="226">
        <v>1239.8</v>
      </c>
      <c r="G2026" s="226">
        <v>197.5</v>
      </c>
      <c r="H2026" s="226">
        <v>989.3</v>
      </c>
      <c r="J2026" s="11"/>
    </row>
    <row r="2027" spans="3:10" ht="15.75" customHeight="1" outlineLevel="1">
      <c r="C2027" s="285" t="s">
        <v>301</v>
      </c>
      <c r="D2027" s="287">
        <f t="shared" si="1"/>
        <v>3325</v>
      </c>
      <c r="E2027" s="286">
        <v>2489.8</v>
      </c>
      <c r="F2027" s="226">
        <v>195.8</v>
      </c>
      <c r="G2027" s="226">
        <v>122.1</v>
      </c>
      <c r="H2027" s="226">
        <v>517.3</v>
      </c>
      <c r="J2027" s="11"/>
    </row>
    <row r="2028" spans="3:10" ht="15.75" customHeight="1" outlineLevel="1">
      <c r="C2028" s="285" t="s">
        <v>302</v>
      </c>
      <c r="D2028" s="287">
        <f t="shared" si="1"/>
        <v>10478</v>
      </c>
      <c r="E2028" s="286">
        <v>9653.8</v>
      </c>
      <c r="F2028" s="226">
        <v>256.2</v>
      </c>
      <c r="G2028" s="226">
        <v>73.8</v>
      </c>
      <c r="H2028" s="226">
        <v>494.2</v>
      </c>
      <c r="J2028" s="11"/>
    </row>
    <row r="2029" spans="3:10" ht="15.75" customHeight="1" outlineLevel="1">
      <c r="C2029" s="285" t="s">
        <v>303</v>
      </c>
      <c r="D2029" s="287">
        <f t="shared" si="1"/>
        <v>11644.400000000001</v>
      </c>
      <c r="E2029" s="286">
        <v>10691.2</v>
      </c>
      <c r="F2029" s="226">
        <v>272.1</v>
      </c>
      <c r="G2029" s="226">
        <v>93.1</v>
      </c>
      <c r="H2029" s="226">
        <v>588</v>
      </c>
      <c r="J2029" s="11"/>
    </row>
    <row r="2030" spans="3:10" ht="15.75" customHeight="1" outlineLevel="1">
      <c r="C2030" s="285" t="s">
        <v>304</v>
      </c>
      <c r="D2030" s="287">
        <f t="shared" si="1"/>
        <v>2913.2999999999997</v>
      </c>
      <c r="E2030" s="286">
        <v>2630.2</v>
      </c>
      <c r="F2030" s="226">
        <v>63.7</v>
      </c>
      <c r="G2030" s="226">
        <v>26.5</v>
      </c>
      <c r="H2030" s="226">
        <v>192.9</v>
      </c>
      <c r="J2030" s="11"/>
    </row>
    <row r="2031" spans="3:10" ht="15.75" customHeight="1" outlineLevel="1">
      <c r="C2031" s="285" t="s">
        <v>305</v>
      </c>
      <c r="D2031" s="287">
        <f t="shared" si="1"/>
        <v>14532.9</v>
      </c>
      <c r="E2031" s="286">
        <v>10914</v>
      </c>
      <c r="F2031" s="226">
        <v>2330.1</v>
      </c>
      <c r="G2031" s="226">
        <v>187.9</v>
      </c>
      <c r="H2031" s="226">
        <v>1100.9</v>
      </c>
      <c r="J2031" s="11"/>
    </row>
    <row r="2032" spans="3:10" ht="15.75" customHeight="1" outlineLevel="1">
      <c r="C2032" s="285" t="s">
        <v>306</v>
      </c>
      <c r="D2032" s="287">
        <f t="shared" si="1"/>
        <v>5611.1</v>
      </c>
      <c r="E2032" s="286">
        <v>4913.2</v>
      </c>
      <c r="F2032" s="226">
        <v>131</v>
      </c>
      <c r="G2032" s="226">
        <v>104.3</v>
      </c>
      <c r="H2032" s="226">
        <v>462.6</v>
      </c>
      <c r="J2032" s="11"/>
    </row>
    <row r="2033" spans="3:10" ht="15.75" customHeight="1" outlineLevel="1">
      <c r="C2033" s="285" t="s">
        <v>307</v>
      </c>
      <c r="D2033" s="287">
        <f t="shared" si="1"/>
        <v>9364.400000000001</v>
      </c>
      <c r="E2033" s="286">
        <v>7549.1</v>
      </c>
      <c r="F2033" s="226">
        <v>696.6</v>
      </c>
      <c r="G2033" s="226">
        <v>182.7</v>
      </c>
      <c r="H2033" s="226">
        <v>936</v>
      </c>
      <c r="J2033" s="11"/>
    </row>
    <row r="2034" spans="3:10" ht="15.75" customHeight="1" outlineLevel="1">
      <c r="C2034" s="285" t="s">
        <v>308</v>
      </c>
      <c r="D2034" s="287">
        <f t="shared" si="1"/>
        <v>7955.9</v>
      </c>
      <c r="E2034" s="286">
        <v>6039.3</v>
      </c>
      <c r="F2034" s="226">
        <v>1038.3</v>
      </c>
      <c r="G2034" s="226">
        <v>131.9</v>
      </c>
      <c r="H2034" s="226">
        <v>746.4</v>
      </c>
      <c r="J2034" s="11"/>
    </row>
    <row r="2035" spans="3:10" ht="15.75" customHeight="1" outlineLevel="1">
      <c r="C2035" s="285" t="s">
        <v>309</v>
      </c>
      <c r="D2035" s="287">
        <f t="shared" si="1"/>
        <v>4134</v>
      </c>
      <c r="E2035" s="286">
        <v>3606.7</v>
      </c>
      <c r="F2035" s="226">
        <v>114.7</v>
      </c>
      <c r="G2035" s="226">
        <v>54.8</v>
      </c>
      <c r="H2035" s="226">
        <v>357.8</v>
      </c>
      <c r="J2035" s="11"/>
    </row>
    <row r="2036" spans="3:10" ht="15.75" customHeight="1" outlineLevel="1">
      <c r="C2036" s="288"/>
      <c r="D2036" s="287"/>
      <c r="E2036" s="286"/>
      <c r="F2036" s="226"/>
      <c r="G2036" s="226"/>
      <c r="H2036" s="226"/>
      <c r="J2036" s="11"/>
    </row>
    <row r="2037" spans="3:10" ht="15.75" customHeight="1" outlineLevel="1">
      <c r="C2037" s="285" t="s">
        <v>310</v>
      </c>
      <c r="D2037" s="287"/>
      <c r="E2037" s="286"/>
      <c r="F2037" s="226"/>
      <c r="G2037" s="226"/>
      <c r="H2037" s="226"/>
      <c r="J2037" s="11"/>
    </row>
    <row r="2038" spans="3:10" ht="15.75" customHeight="1" outlineLevel="1">
      <c r="C2038" s="285" t="s">
        <v>311</v>
      </c>
      <c r="D2038" s="287">
        <f aca="true" t="shared" si="2" ref="D2038:D2049">SUM(E2038:H2038)</f>
        <v>4326.900000000001</v>
      </c>
      <c r="E2038" s="286">
        <v>3550.4</v>
      </c>
      <c r="F2038" s="226">
        <v>258.5</v>
      </c>
      <c r="G2038" s="226">
        <v>80.3</v>
      </c>
      <c r="H2038" s="226">
        <v>437.7</v>
      </c>
      <c r="J2038" s="11"/>
    </row>
    <row r="2039" spans="3:10" ht="15.75" customHeight="1" outlineLevel="1">
      <c r="C2039" s="285" t="s">
        <v>312</v>
      </c>
      <c r="D2039" s="287">
        <f t="shared" si="2"/>
        <v>8622.3</v>
      </c>
      <c r="E2039" s="286">
        <v>7013.9</v>
      </c>
      <c r="F2039" s="226">
        <v>697.3</v>
      </c>
      <c r="G2039" s="226">
        <v>180.2</v>
      </c>
      <c r="H2039" s="226">
        <v>730.9</v>
      </c>
      <c r="J2039" s="11"/>
    </row>
    <row r="2040" spans="3:10" ht="15.75" customHeight="1" outlineLevel="1">
      <c r="C2040" s="285" t="s">
        <v>313</v>
      </c>
      <c r="D2040" s="287">
        <f t="shared" si="2"/>
        <v>6799.199999999999</v>
      </c>
      <c r="E2040" s="286">
        <v>6028.4</v>
      </c>
      <c r="F2040" s="226">
        <v>579.5</v>
      </c>
      <c r="G2040" s="226">
        <v>29.9</v>
      </c>
      <c r="H2040" s="226">
        <v>161.4</v>
      </c>
      <c r="J2040" s="11"/>
    </row>
    <row r="2041" spans="3:10" ht="15.75" customHeight="1" outlineLevel="1">
      <c r="C2041" s="285" t="s">
        <v>314</v>
      </c>
      <c r="D2041" s="287">
        <f t="shared" si="2"/>
        <v>2238.6</v>
      </c>
      <c r="E2041" s="286">
        <v>2043.2</v>
      </c>
      <c r="F2041" s="226">
        <v>37.9</v>
      </c>
      <c r="G2041" s="226">
        <v>23.2</v>
      </c>
      <c r="H2041" s="226">
        <v>134.3</v>
      </c>
      <c r="J2041" s="11"/>
    </row>
    <row r="2042" spans="3:10" ht="15.75" customHeight="1" outlineLevel="1">
      <c r="C2042" s="285" t="s">
        <v>315</v>
      </c>
      <c r="D2042" s="287">
        <f t="shared" si="2"/>
        <v>123992.4</v>
      </c>
      <c r="E2042" s="286">
        <v>119258.4</v>
      </c>
      <c r="F2042" s="226">
        <v>2350.1</v>
      </c>
      <c r="G2042" s="226">
        <v>179.5</v>
      </c>
      <c r="H2042" s="226">
        <v>2204.4</v>
      </c>
      <c r="J2042" s="11"/>
    </row>
    <row r="2043" spans="3:10" ht="15.75" customHeight="1" outlineLevel="1">
      <c r="C2043" s="285" t="s">
        <v>316</v>
      </c>
      <c r="D2043" s="287">
        <f t="shared" si="2"/>
        <v>2677.6</v>
      </c>
      <c r="E2043" s="286">
        <v>2062.7</v>
      </c>
      <c r="F2043" s="226">
        <v>213.2</v>
      </c>
      <c r="G2043" s="226">
        <v>87.4</v>
      </c>
      <c r="H2043" s="226">
        <v>314.3</v>
      </c>
      <c r="J2043" s="11"/>
    </row>
    <row r="2044" spans="3:10" ht="15.75" customHeight="1" outlineLevel="1">
      <c r="C2044" s="285" t="s">
        <v>101</v>
      </c>
      <c r="D2044" s="287">
        <f t="shared" si="2"/>
        <v>6776.8</v>
      </c>
      <c r="E2044" s="286">
        <v>5322.1</v>
      </c>
      <c r="F2044" s="226">
        <v>781.9</v>
      </c>
      <c r="G2044" s="226">
        <v>117.5</v>
      </c>
      <c r="H2044" s="226">
        <v>555.3</v>
      </c>
      <c r="J2044" s="11"/>
    </row>
    <row r="2045" spans="3:10" ht="15.75" customHeight="1" outlineLevel="1">
      <c r="C2045" s="285" t="s">
        <v>317</v>
      </c>
      <c r="D2045" s="287">
        <f t="shared" si="2"/>
        <v>3914.9</v>
      </c>
      <c r="E2045" s="286">
        <v>3490.6</v>
      </c>
      <c r="F2045" s="226">
        <v>188.7</v>
      </c>
      <c r="G2045" s="226">
        <v>55.3</v>
      </c>
      <c r="H2045" s="226">
        <v>180.3</v>
      </c>
      <c r="J2045" s="11"/>
    </row>
    <row r="2046" spans="3:10" ht="15.75" customHeight="1" outlineLevel="1">
      <c r="C2046" s="285" t="s">
        <v>102</v>
      </c>
      <c r="D2046" s="287">
        <f t="shared" si="2"/>
        <v>11221.4</v>
      </c>
      <c r="E2046" s="286">
        <v>9177.6</v>
      </c>
      <c r="F2046" s="226">
        <v>1367.5</v>
      </c>
      <c r="G2046" s="226">
        <v>122.4</v>
      </c>
      <c r="H2046" s="226">
        <v>553.9</v>
      </c>
      <c r="J2046" s="11"/>
    </row>
    <row r="2047" spans="3:10" ht="15.75" customHeight="1" outlineLevel="1">
      <c r="C2047" s="285" t="s">
        <v>318</v>
      </c>
      <c r="D2047" s="287">
        <f t="shared" si="2"/>
        <v>7373.7</v>
      </c>
      <c r="E2047" s="286">
        <v>5729.9</v>
      </c>
      <c r="F2047" s="226">
        <v>1066.9</v>
      </c>
      <c r="G2047" s="226">
        <v>100.1</v>
      </c>
      <c r="H2047" s="226">
        <v>476.8</v>
      </c>
      <c r="J2047" s="11"/>
    </row>
    <row r="2048" spans="3:10" ht="15.75" customHeight="1" outlineLevel="1">
      <c r="C2048" s="285" t="s">
        <v>319</v>
      </c>
      <c r="D2048" s="287">
        <f t="shared" si="2"/>
        <v>12985.300000000001</v>
      </c>
      <c r="E2048" s="286">
        <v>10700.2</v>
      </c>
      <c r="F2048" s="226">
        <v>1356.9</v>
      </c>
      <c r="G2048" s="226">
        <v>172.5</v>
      </c>
      <c r="H2048" s="226">
        <v>755.7</v>
      </c>
      <c r="J2048" s="11"/>
    </row>
    <row r="2049" spans="3:10" ht="15.75" customHeight="1" outlineLevel="1">
      <c r="C2049" s="285" t="s">
        <v>320</v>
      </c>
      <c r="D2049" s="287">
        <f t="shared" si="2"/>
        <v>4848.200000000001</v>
      </c>
      <c r="E2049" s="286">
        <v>4059.8</v>
      </c>
      <c r="F2049" s="226">
        <v>420.8</v>
      </c>
      <c r="G2049" s="226">
        <v>76</v>
      </c>
      <c r="H2049" s="226">
        <v>291.6</v>
      </c>
      <c r="J2049" s="11"/>
    </row>
    <row r="2050" spans="3:10" ht="15.75" customHeight="1" outlineLevel="1">
      <c r="C2050" s="288"/>
      <c r="D2050" s="287"/>
      <c r="E2050" s="286"/>
      <c r="F2050" s="226"/>
      <c r="G2050" s="226"/>
      <c r="H2050" s="226"/>
      <c r="J2050" s="11"/>
    </row>
    <row r="2051" spans="3:10" ht="15.75" customHeight="1" outlineLevel="1">
      <c r="C2051" s="285" t="s">
        <v>321</v>
      </c>
      <c r="D2051" s="287"/>
      <c r="E2051" s="286"/>
      <c r="F2051" s="226"/>
      <c r="G2051" s="226"/>
      <c r="H2051" s="226"/>
      <c r="J2051" s="11"/>
    </row>
    <row r="2052" spans="3:10" ht="15.75" customHeight="1" outlineLevel="1">
      <c r="C2052" s="285" t="s">
        <v>322</v>
      </c>
      <c r="D2052" s="287">
        <f aca="true" t="shared" si="3" ref="D2052:D2061">SUM(E2052:H2052)</f>
        <v>40438.4</v>
      </c>
      <c r="E2052" s="286">
        <v>36731.3</v>
      </c>
      <c r="F2052" s="226">
        <v>1769.9</v>
      </c>
      <c r="G2052" s="226">
        <v>342.5</v>
      </c>
      <c r="H2052" s="226">
        <v>1594.7</v>
      </c>
      <c r="J2052" s="11"/>
    </row>
    <row r="2053" spans="3:10" ht="15.75" customHeight="1" outlineLevel="1">
      <c r="C2053" s="285" t="s">
        <v>323</v>
      </c>
      <c r="D2053" s="287">
        <f t="shared" si="3"/>
        <v>19056.5</v>
      </c>
      <c r="E2053" s="286">
        <v>16019.9</v>
      </c>
      <c r="F2053" s="226">
        <v>2346.9</v>
      </c>
      <c r="G2053" s="226">
        <v>84.4</v>
      </c>
      <c r="H2053" s="226">
        <v>605.3</v>
      </c>
      <c r="J2053" s="11"/>
    </row>
    <row r="2054" spans="3:10" ht="15.75" customHeight="1" outlineLevel="1">
      <c r="C2054" s="285" t="s">
        <v>324</v>
      </c>
      <c r="D2054" s="287">
        <f t="shared" si="3"/>
        <v>7175.1</v>
      </c>
      <c r="E2054" s="286">
        <v>4696.7</v>
      </c>
      <c r="F2054" s="226">
        <v>892.7</v>
      </c>
      <c r="G2054" s="226">
        <v>408.6</v>
      </c>
      <c r="H2054" s="226">
        <v>1177.1</v>
      </c>
      <c r="J2054" s="11"/>
    </row>
    <row r="2055" spans="3:10" ht="15.75" customHeight="1" outlineLevel="1">
      <c r="C2055" s="285" t="s">
        <v>325</v>
      </c>
      <c r="D2055" s="287">
        <f t="shared" si="3"/>
        <v>3412.1</v>
      </c>
      <c r="E2055" s="286">
        <v>2695.3</v>
      </c>
      <c r="F2055" s="226">
        <v>254.2</v>
      </c>
      <c r="G2055" s="226">
        <v>92.7</v>
      </c>
      <c r="H2055" s="226">
        <v>369.9</v>
      </c>
      <c r="J2055" s="11"/>
    </row>
    <row r="2056" spans="3:10" ht="15.75" customHeight="1" outlineLevel="1">
      <c r="C2056" s="285" t="s">
        <v>326</v>
      </c>
      <c r="D2056" s="287">
        <f t="shared" si="3"/>
        <v>5034.5</v>
      </c>
      <c r="E2056" s="286">
        <v>4044.7</v>
      </c>
      <c r="F2056" s="226">
        <v>663.5</v>
      </c>
      <c r="G2056" s="226">
        <v>57.7</v>
      </c>
      <c r="H2056" s="226">
        <v>268.6</v>
      </c>
      <c r="J2056" s="11"/>
    </row>
    <row r="2057" spans="3:10" ht="15.75" customHeight="1" outlineLevel="1">
      <c r="C2057" s="285" t="s">
        <v>327</v>
      </c>
      <c r="D2057" s="287">
        <f t="shared" si="3"/>
        <v>11697.599999999999</v>
      </c>
      <c r="E2057" s="286">
        <v>9329.6</v>
      </c>
      <c r="F2057" s="226">
        <v>1551.3</v>
      </c>
      <c r="G2057" s="226">
        <v>131.4</v>
      </c>
      <c r="H2057" s="226">
        <v>685.3</v>
      </c>
      <c r="J2057" s="11"/>
    </row>
    <row r="2058" spans="3:10" ht="15.75" customHeight="1" outlineLevel="1">
      <c r="C2058" s="285" t="s">
        <v>328</v>
      </c>
      <c r="D2058" s="287">
        <f t="shared" si="3"/>
        <v>5920.6</v>
      </c>
      <c r="E2058" s="286">
        <v>4669</v>
      </c>
      <c r="F2058" s="226">
        <v>768.8</v>
      </c>
      <c r="G2058" s="226">
        <v>58.2</v>
      </c>
      <c r="H2058" s="226">
        <v>424.6</v>
      </c>
      <c r="J2058" s="11"/>
    </row>
    <row r="2059" spans="3:10" ht="15.75" customHeight="1" outlineLevel="1">
      <c r="C2059" s="285" t="s">
        <v>329</v>
      </c>
      <c r="D2059" s="287">
        <f t="shared" si="3"/>
        <v>14620.9</v>
      </c>
      <c r="E2059" s="286">
        <v>11476.9</v>
      </c>
      <c r="F2059" s="226">
        <v>2424.6</v>
      </c>
      <c r="G2059" s="226">
        <v>86.8</v>
      </c>
      <c r="H2059" s="226">
        <v>632.6</v>
      </c>
      <c r="J2059" s="11"/>
    </row>
    <row r="2060" spans="3:10" ht="15.75" customHeight="1" outlineLevel="1">
      <c r="C2060" s="285" t="s">
        <v>330</v>
      </c>
      <c r="D2060" s="287">
        <f t="shared" si="3"/>
        <v>7785.8</v>
      </c>
      <c r="E2060" s="286">
        <v>6120.6</v>
      </c>
      <c r="F2060" s="226">
        <v>914.6</v>
      </c>
      <c r="G2060" s="226">
        <v>124.4</v>
      </c>
      <c r="H2060" s="226">
        <v>626.2</v>
      </c>
      <c r="J2060" s="11"/>
    </row>
    <row r="2061" spans="3:10" ht="15.75" customHeight="1" outlineLevel="1">
      <c r="C2061" s="285" t="s">
        <v>331</v>
      </c>
      <c r="D2061" s="287">
        <f t="shared" si="3"/>
        <v>2225.9</v>
      </c>
      <c r="E2061" s="286">
        <v>1866.2</v>
      </c>
      <c r="F2061" s="226">
        <v>163.9</v>
      </c>
      <c r="G2061" s="226">
        <v>30.4</v>
      </c>
      <c r="H2061" s="226">
        <v>165.4</v>
      </c>
      <c r="J2061" s="11"/>
    </row>
    <row r="2062" spans="3:10" ht="15.75" customHeight="1" outlineLevel="1">
      <c r="C2062" s="288"/>
      <c r="D2062" s="287"/>
      <c r="E2062" s="286"/>
      <c r="F2062" s="226"/>
      <c r="G2062" s="226"/>
      <c r="H2062" s="226"/>
      <c r="J2062" s="11"/>
    </row>
    <row r="2063" spans="3:10" ht="15.75" customHeight="1" outlineLevel="1">
      <c r="C2063" s="285" t="s">
        <v>332</v>
      </c>
      <c r="D2063" s="287"/>
      <c r="E2063" s="286"/>
      <c r="F2063" s="226"/>
      <c r="G2063" s="226"/>
      <c r="H2063" s="226"/>
      <c r="J2063" s="11"/>
    </row>
    <row r="2064" spans="3:10" ht="15.75" customHeight="1" outlineLevel="1">
      <c r="C2064" s="285" t="s">
        <v>333</v>
      </c>
      <c r="D2064" s="287">
        <f aca="true" t="shared" si="4" ref="D2064:D2074">SUM(E2064:H2064)</f>
        <v>4545.900000000001</v>
      </c>
      <c r="E2064" s="286">
        <v>3648.7</v>
      </c>
      <c r="F2064" s="226">
        <v>391.9</v>
      </c>
      <c r="G2064" s="226">
        <v>85</v>
      </c>
      <c r="H2064" s="226">
        <v>420.3</v>
      </c>
      <c r="J2064" s="11"/>
    </row>
    <row r="2065" spans="3:10" ht="15.75" customHeight="1" outlineLevel="1">
      <c r="C2065" s="285" t="s">
        <v>334</v>
      </c>
      <c r="D2065" s="287">
        <f t="shared" si="4"/>
        <v>1989.7000000000003</v>
      </c>
      <c r="E2065" s="286">
        <v>1610</v>
      </c>
      <c r="F2065" s="226">
        <v>175.9</v>
      </c>
      <c r="G2065" s="226">
        <v>36.4</v>
      </c>
      <c r="H2065" s="226">
        <v>167.4</v>
      </c>
      <c r="J2065" s="11"/>
    </row>
    <row r="2066" spans="3:10" ht="15.75" customHeight="1" outlineLevel="1">
      <c r="C2066" s="285" t="s">
        <v>335</v>
      </c>
      <c r="D2066" s="287">
        <f t="shared" si="4"/>
        <v>4621.2</v>
      </c>
      <c r="E2066" s="286">
        <v>3897.7</v>
      </c>
      <c r="F2066" s="226">
        <v>397.9</v>
      </c>
      <c r="G2066" s="226">
        <v>51</v>
      </c>
      <c r="H2066" s="226">
        <v>274.6</v>
      </c>
      <c r="J2066" s="11"/>
    </row>
    <row r="2067" spans="3:10" ht="15.75" customHeight="1" outlineLevel="1">
      <c r="C2067" s="285" t="s">
        <v>336</v>
      </c>
      <c r="D2067" s="287">
        <f t="shared" si="4"/>
        <v>25896.799999999996</v>
      </c>
      <c r="E2067" s="286">
        <v>21227.6</v>
      </c>
      <c r="F2067" s="226">
        <v>3448.6</v>
      </c>
      <c r="G2067" s="226">
        <v>141.6</v>
      </c>
      <c r="H2067" s="226">
        <v>1079</v>
      </c>
      <c r="J2067" s="11"/>
    </row>
    <row r="2068" spans="3:10" ht="15.75" customHeight="1" outlineLevel="1">
      <c r="C2068" s="285" t="s">
        <v>337</v>
      </c>
      <c r="D2068" s="287">
        <f t="shared" si="4"/>
        <v>1369.6</v>
      </c>
      <c r="E2068" s="286">
        <v>938.1</v>
      </c>
      <c r="F2068" s="226">
        <v>194.5</v>
      </c>
      <c r="G2068" s="226">
        <v>34.9</v>
      </c>
      <c r="H2068" s="226">
        <v>202.1</v>
      </c>
      <c r="J2068" s="11"/>
    </row>
    <row r="2069" spans="3:10" ht="15.75" customHeight="1" outlineLevel="1">
      <c r="C2069" s="285" t="s">
        <v>338</v>
      </c>
      <c r="D2069" s="287">
        <f t="shared" si="4"/>
        <v>4671.1</v>
      </c>
      <c r="E2069" s="286">
        <v>3553.9</v>
      </c>
      <c r="F2069" s="226">
        <v>473.2</v>
      </c>
      <c r="G2069" s="226">
        <v>101</v>
      </c>
      <c r="H2069" s="226">
        <v>543</v>
      </c>
      <c r="J2069" s="11"/>
    </row>
    <row r="2070" spans="3:10" ht="15.75" customHeight="1" outlineLevel="1">
      <c r="C2070" s="285" t="s">
        <v>339</v>
      </c>
      <c r="D2070" s="287">
        <f t="shared" si="4"/>
        <v>2966.9000000000005</v>
      </c>
      <c r="E2070" s="286">
        <v>2233.3</v>
      </c>
      <c r="F2070" s="226">
        <v>385.3</v>
      </c>
      <c r="G2070" s="226">
        <v>63.5</v>
      </c>
      <c r="H2070" s="226">
        <v>284.8</v>
      </c>
      <c r="J2070" s="11"/>
    </row>
    <row r="2071" spans="3:10" ht="15.75" customHeight="1" outlineLevel="1">
      <c r="C2071" s="285" t="s">
        <v>340</v>
      </c>
      <c r="D2071" s="287">
        <f t="shared" si="4"/>
        <v>1246.7999999999997</v>
      </c>
      <c r="E2071" s="286">
        <v>857.1</v>
      </c>
      <c r="F2071" s="226">
        <v>202.5</v>
      </c>
      <c r="G2071" s="226">
        <v>22.1</v>
      </c>
      <c r="H2071" s="226">
        <v>165.1</v>
      </c>
      <c r="J2071" s="11"/>
    </row>
    <row r="2072" spans="3:10" ht="15.75" customHeight="1" outlineLevel="1">
      <c r="C2072" s="285" t="s">
        <v>103</v>
      </c>
      <c r="D2072" s="287">
        <f t="shared" si="4"/>
        <v>2282.2000000000003</v>
      </c>
      <c r="E2072" s="286">
        <v>1911.2</v>
      </c>
      <c r="F2072" s="226">
        <v>226.3</v>
      </c>
      <c r="G2072" s="226">
        <v>17.9</v>
      </c>
      <c r="H2072" s="226">
        <v>126.8</v>
      </c>
      <c r="J2072" s="11"/>
    </row>
    <row r="2073" spans="3:10" ht="15.75" customHeight="1" outlineLevel="1">
      <c r="C2073" s="285" t="s">
        <v>341</v>
      </c>
      <c r="D2073" s="287">
        <f t="shared" si="4"/>
        <v>3386.7000000000003</v>
      </c>
      <c r="E2073" s="286">
        <v>2693</v>
      </c>
      <c r="F2073" s="226">
        <v>381.8</v>
      </c>
      <c r="G2073" s="226">
        <v>46.6</v>
      </c>
      <c r="H2073" s="226">
        <v>265.3</v>
      </c>
      <c r="J2073" s="11"/>
    </row>
    <row r="2074" spans="3:10" ht="15.75" customHeight="1" outlineLevel="1">
      <c r="C2074" s="285" t="s">
        <v>342</v>
      </c>
      <c r="D2074" s="287">
        <f t="shared" si="4"/>
        <v>2195.7</v>
      </c>
      <c r="E2074" s="286">
        <v>1639</v>
      </c>
      <c r="F2074" s="226">
        <v>293.7</v>
      </c>
      <c r="G2074" s="226">
        <v>40.6</v>
      </c>
      <c r="H2074" s="226">
        <v>222.4</v>
      </c>
      <c r="J2074" s="11"/>
    </row>
    <row r="2075" spans="3:10" ht="15.75" customHeight="1" outlineLevel="1">
      <c r="C2075" s="288"/>
      <c r="D2075" s="287"/>
      <c r="E2075" s="286"/>
      <c r="F2075" s="226"/>
      <c r="G2075" s="226"/>
      <c r="H2075" s="226"/>
      <c r="J2075" s="11"/>
    </row>
    <row r="2076" spans="3:10" ht="15.75" customHeight="1" outlineLevel="1">
      <c r="C2076" s="285" t="s">
        <v>343</v>
      </c>
      <c r="D2076" s="287"/>
      <c r="E2076" s="286"/>
      <c r="F2076" s="226"/>
      <c r="G2076" s="226"/>
      <c r="H2076" s="226"/>
      <c r="J2076" s="11"/>
    </row>
    <row r="2077" spans="3:10" ht="15.75" customHeight="1" outlineLevel="1">
      <c r="C2077" s="285" t="s">
        <v>344</v>
      </c>
      <c r="D2077" s="287">
        <f aca="true" t="shared" si="5" ref="D2077:D2086">SUM(E2077:H2077)</f>
        <v>3497.5999999999995</v>
      </c>
      <c r="E2077" s="286">
        <v>2802.1</v>
      </c>
      <c r="F2077" s="226">
        <v>431.1</v>
      </c>
      <c r="G2077" s="226">
        <v>53.2</v>
      </c>
      <c r="H2077" s="226">
        <v>211.2</v>
      </c>
      <c r="J2077" s="11"/>
    </row>
    <row r="2078" spans="3:10" ht="15.75" customHeight="1" outlineLevel="1">
      <c r="C2078" s="285" t="s">
        <v>345</v>
      </c>
      <c r="D2078" s="287">
        <f t="shared" si="5"/>
        <v>13132.3</v>
      </c>
      <c r="E2078" s="286">
        <v>10874.1</v>
      </c>
      <c r="F2078" s="226">
        <v>1667.3</v>
      </c>
      <c r="G2078" s="226">
        <v>77</v>
      </c>
      <c r="H2078" s="226">
        <v>513.9</v>
      </c>
      <c r="J2078" s="11"/>
    </row>
    <row r="2079" spans="3:10" ht="15.75" customHeight="1" outlineLevel="1">
      <c r="C2079" s="285" t="s">
        <v>346</v>
      </c>
      <c r="D2079" s="287">
        <f t="shared" si="5"/>
        <v>35086.4</v>
      </c>
      <c r="E2079" s="286">
        <v>30844.3</v>
      </c>
      <c r="F2079" s="226">
        <v>3061.2</v>
      </c>
      <c r="G2079" s="226">
        <v>165</v>
      </c>
      <c r="H2079" s="226">
        <v>1015.9</v>
      </c>
      <c r="J2079" s="11"/>
    </row>
    <row r="2080" spans="3:10" ht="15.75" customHeight="1" outlineLevel="1">
      <c r="C2080" s="285" t="s">
        <v>347</v>
      </c>
      <c r="D2080" s="287">
        <f t="shared" si="5"/>
        <v>10958.199999999999</v>
      </c>
      <c r="E2080" s="286">
        <v>9958.6</v>
      </c>
      <c r="F2080" s="226">
        <v>749.4</v>
      </c>
      <c r="G2080" s="226">
        <v>18.8</v>
      </c>
      <c r="H2080" s="226">
        <v>231.4</v>
      </c>
      <c r="J2080" s="11"/>
    </row>
    <row r="2081" spans="3:10" ht="15.75" customHeight="1" outlineLevel="1">
      <c r="C2081" s="285" t="s">
        <v>348</v>
      </c>
      <c r="D2081" s="287">
        <f t="shared" si="5"/>
        <v>4341.8</v>
      </c>
      <c r="E2081" s="286">
        <v>3160</v>
      </c>
      <c r="F2081" s="226">
        <v>759.2</v>
      </c>
      <c r="G2081" s="226">
        <v>47.9</v>
      </c>
      <c r="H2081" s="226">
        <v>374.7</v>
      </c>
      <c r="J2081" s="11"/>
    </row>
    <row r="2082" spans="3:10" ht="15.75" customHeight="1" outlineLevel="1">
      <c r="C2082" s="285" t="s">
        <v>349</v>
      </c>
      <c r="D2082" s="287">
        <f t="shared" si="5"/>
        <v>10371.2</v>
      </c>
      <c r="E2082" s="286">
        <v>7980.6</v>
      </c>
      <c r="F2082" s="226">
        <v>1369.5</v>
      </c>
      <c r="G2082" s="226">
        <v>176.5</v>
      </c>
      <c r="H2082" s="226">
        <v>844.6</v>
      </c>
      <c r="J2082" s="11"/>
    </row>
    <row r="2083" spans="3:10" ht="15.75" customHeight="1" outlineLevel="1">
      <c r="C2083" s="285" t="s">
        <v>350</v>
      </c>
      <c r="D2083" s="287">
        <f t="shared" si="5"/>
        <v>3594.9</v>
      </c>
      <c r="E2083" s="286">
        <v>2924.5</v>
      </c>
      <c r="F2083" s="226">
        <v>475.4</v>
      </c>
      <c r="G2083" s="226">
        <v>20.9</v>
      </c>
      <c r="H2083" s="226">
        <v>174.1</v>
      </c>
      <c r="J2083" s="11"/>
    </row>
    <row r="2084" spans="3:10" ht="15.75" customHeight="1" outlineLevel="1">
      <c r="C2084" s="285" t="s">
        <v>351</v>
      </c>
      <c r="D2084" s="287">
        <f t="shared" si="5"/>
        <v>5197.500000000001</v>
      </c>
      <c r="E2084" s="286">
        <v>4132.2</v>
      </c>
      <c r="F2084" s="226">
        <v>716.6</v>
      </c>
      <c r="G2084" s="226">
        <v>61.1</v>
      </c>
      <c r="H2084" s="226">
        <v>287.6</v>
      </c>
      <c r="J2084" s="11"/>
    </row>
    <row r="2085" spans="3:10" ht="15.75" customHeight="1" outlineLevel="1">
      <c r="C2085" s="285" t="s">
        <v>352</v>
      </c>
      <c r="D2085" s="287">
        <f t="shared" si="5"/>
        <v>4513.200000000001</v>
      </c>
      <c r="E2085" s="286">
        <v>3529.6</v>
      </c>
      <c r="F2085" s="226">
        <v>502</v>
      </c>
      <c r="G2085" s="226">
        <v>94.5</v>
      </c>
      <c r="H2085" s="226">
        <v>387.1</v>
      </c>
      <c r="J2085" s="11"/>
    </row>
    <row r="2086" spans="3:10" ht="15.75" customHeight="1" outlineLevel="1">
      <c r="C2086" s="285" t="s">
        <v>353</v>
      </c>
      <c r="D2086" s="287">
        <f t="shared" si="5"/>
        <v>3055.1</v>
      </c>
      <c r="E2086" s="286">
        <v>2460.2</v>
      </c>
      <c r="F2086" s="226">
        <v>367.5</v>
      </c>
      <c r="G2086" s="226">
        <v>36.9</v>
      </c>
      <c r="H2086" s="226">
        <v>190.5</v>
      </c>
      <c r="J2086" s="11"/>
    </row>
    <row r="2087" spans="3:10" ht="15.75" customHeight="1" outlineLevel="1">
      <c r="C2087" s="288"/>
      <c r="D2087" s="287"/>
      <c r="E2087" s="286"/>
      <c r="F2087" s="226"/>
      <c r="G2087" s="226"/>
      <c r="H2087" s="226"/>
      <c r="J2087" s="11"/>
    </row>
    <row r="2088" spans="3:10" ht="15.75" customHeight="1" outlineLevel="1">
      <c r="C2088" s="285" t="s">
        <v>354</v>
      </c>
      <c r="D2088" s="287"/>
      <c r="E2088" s="286"/>
      <c r="F2088" s="226"/>
      <c r="G2088" s="226"/>
      <c r="H2088" s="226"/>
      <c r="J2088" s="11"/>
    </row>
    <row r="2089" spans="3:10" ht="15.75" customHeight="1" outlineLevel="1">
      <c r="C2089" s="285" t="s">
        <v>355</v>
      </c>
      <c r="D2089" s="287">
        <f>SUM(E2089:H2089)</f>
        <v>26581.9</v>
      </c>
      <c r="E2089" s="286">
        <v>20764.4</v>
      </c>
      <c r="F2089" s="226">
        <v>2962.6</v>
      </c>
      <c r="G2089" s="226">
        <v>508.9</v>
      </c>
      <c r="H2089" s="226">
        <v>2346</v>
      </c>
      <c r="J2089" s="11"/>
    </row>
    <row r="2090" spans="3:10" ht="15.75" customHeight="1" outlineLevel="1">
      <c r="C2090" s="285" t="s">
        <v>356</v>
      </c>
      <c r="D2090" s="287">
        <f>SUM(E2090:H2090)</f>
        <v>6812.999999999999</v>
      </c>
      <c r="E2090" s="286">
        <v>5421.7</v>
      </c>
      <c r="F2090" s="226">
        <v>544.9</v>
      </c>
      <c r="G2090" s="226">
        <v>179.9</v>
      </c>
      <c r="H2090" s="226">
        <v>666.5</v>
      </c>
      <c r="J2090" s="11"/>
    </row>
    <row r="2091" spans="3:10" ht="15.75" customHeight="1" outlineLevel="1">
      <c r="C2091" s="285" t="s">
        <v>357</v>
      </c>
      <c r="D2091" s="287">
        <f>SUM(E2091:H2091)</f>
        <v>17216.6</v>
      </c>
      <c r="E2091" s="286">
        <v>13619.3</v>
      </c>
      <c r="F2091" s="226">
        <v>1654.4</v>
      </c>
      <c r="G2091" s="226">
        <v>414</v>
      </c>
      <c r="H2091" s="226">
        <v>1528.9</v>
      </c>
      <c r="J2091" s="11"/>
    </row>
    <row r="2092" spans="3:10" ht="15.75" customHeight="1" outlineLevel="1">
      <c r="C2092" s="285" t="s">
        <v>358</v>
      </c>
      <c r="D2092" s="287">
        <f>SUM(E2092:H2092)</f>
        <v>5898</v>
      </c>
      <c r="E2092" s="286">
        <v>3937.6</v>
      </c>
      <c r="F2092" s="226">
        <v>534.8</v>
      </c>
      <c r="G2092" s="226">
        <v>496.5</v>
      </c>
      <c r="H2092" s="226">
        <v>929.1</v>
      </c>
      <c r="J2092" s="11"/>
    </row>
    <row r="2093" spans="3:10" ht="15.75" customHeight="1" outlineLevel="1">
      <c r="C2093" s="288"/>
      <c r="D2093" s="287"/>
      <c r="E2093" s="286"/>
      <c r="F2093" s="226"/>
      <c r="G2093" s="226"/>
      <c r="H2093" s="226"/>
      <c r="J2093" s="11"/>
    </row>
    <row r="2094" spans="3:10" ht="15.75" customHeight="1" outlineLevel="1">
      <c r="C2094" s="285" t="s">
        <v>359</v>
      </c>
      <c r="D2094" s="287"/>
      <c r="E2094" s="286"/>
      <c r="F2094" s="226"/>
      <c r="G2094" s="226"/>
      <c r="H2094" s="226"/>
      <c r="J2094" s="11"/>
    </row>
    <row r="2095" spans="3:10" ht="15.75" customHeight="1" outlineLevel="1">
      <c r="C2095" s="285" t="s">
        <v>360</v>
      </c>
      <c r="D2095" s="287">
        <f aca="true" t="shared" si="6" ref="D2095:D2102">SUM(E2095:H2095)</f>
        <v>9221</v>
      </c>
      <c r="E2095" s="286">
        <v>8096.4</v>
      </c>
      <c r="F2095" s="226">
        <v>252.1</v>
      </c>
      <c r="G2095" s="226">
        <v>177.3</v>
      </c>
      <c r="H2095" s="226">
        <v>695.2</v>
      </c>
      <c r="J2095" s="11"/>
    </row>
    <row r="2096" spans="3:10" ht="15.75" customHeight="1" outlineLevel="1">
      <c r="C2096" s="285" t="s">
        <v>361</v>
      </c>
      <c r="D2096" s="287">
        <f t="shared" si="6"/>
        <v>7608.9</v>
      </c>
      <c r="E2096" s="286">
        <v>5607.5</v>
      </c>
      <c r="F2096" s="226">
        <v>885.5</v>
      </c>
      <c r="G2096" s="226">
        <v>175</v>
      </c>
      <c r="H2096" s="226">
        <v>940.9</v>
      </c>
      <c r="J2096" s="11"/>
    </row>
    <row r="2097" spans="3:10" ht="15.75" customHeight="1" outlineLevel="1">
      <c r="C2097" s="285" t="s">
        <v>112</v>
      </c>
      <c r="D2097" s="287">
        <f t="shared" si="6"/>
        <v>36575.5</v>
      </c>
      <c r="E2097" s="286">
        <v>32416.9</v>
      </c>
      <c r="F2097" s="226">
        <v>3577.4</v>
      </c>
      <c r="G2097" s="226">
        <v>41.6</v>
      </c>
      <c r="H2097" s="226">
        <v>539.6</v>
      </c>
      <c r="J2097" s="11"/>
    </row>
    <row r="2098" spans="3:10" ht="15.75" customHeight="1" outlineLevel="1">
      <c r="C2098" s="285" t="s">
        <v>111</v>
      </c>
      <c r="D2098" s="287">
        <f t="shared" si="6"/>
        <v>12050.099999999999</v>
      </c>
      <c r="E2098" s="286">
        <v>8200.3</v>
      </c>
      <c r="F2098" s="226">
        <v>1803.1</v>
      </c>
      <c r="G2098" s="226">
        <v>353.9</v>
      </c>
      <c r="H2098" s="226">
        <v>1692.8</v>
      </c>
      <c r="J2098" s="11"/>
    </row>
    <row r="2099" spans="3:10" ht="15.75" customHeight="1" outlineLevel="1">
      <c r="C2099" s="285" t="s">
        <v>362</v>
      </c>
      <c r="D2099" s="287">
        <f t="shared" si="6"/>
        <v>8146.5</v>
      </c>
      <c r="E2099" s="286">
        <v>7250.1</v>
      </c>
      <c r="F2099" s="226">
        <v>179</v>
      </c>
      <c r="G2099" s="226">
        <v>131.5</v>
      </c>
      <c r="H2099" s="226">
        <v>585.9</v>
      </c>
      <c r="J2099" s="11"/>
    </row>
    <row r="2100" spans="3:10" ht="15.75" customHeight="1" outlineLevel="1">
      <c r="C2100" s="285" t="s">
        <v>363</v>
      </c>
      <c r="D2100" s="287">
        <f t="shared" si="6"/>
        <v>3528.4000000000005</v>
      </c>
      <c r="E2100" s="286">
        <v>2471.9</v>
      </c>
      <c r="F2100" s="226">
        <v>531.2</v>
      </c>
      <c r="G2100" s="226">
        <v>101.3</v>
      </c>
      <c r="H2100" s="226">
        <v>424</v>
      </c>
      <c r="J2100" s="11"/>
    </row>
    <row r="2101" spans="3:10" ht="15.75" customHeight="1" outlineLevel="1">
      <c r="C2101" s="285" t="s">
        <v>364</v>
      </c>
      <c r="D2101" s="287">
        <f t="shared" si="6"/>
        <v>8218.800000000001</v>
      </c>
      <c r="E2101" s="286">
        <v>6254.6</v>
      </c>
      <c r="F2101" s="226">
        <v>1171.4</v>
      </c>
      <c r="G2101" s="226">
        <v>135.1</v>
      </c>
      <c r="H2101" s="226">
        <v>657.7</v>
      </c>
      <c r="J2101" s="11"/>
    </row>
    <row r="2102" spans="3:10" ht="15.75" customHeight="1" outlineLevel="1">
      <c r="C2102" s="285" t="s">
        <v>365</v>
      </c>
      <c r="D2102" s="287">
        <f t="shared" si="6"/>
        <v>2922.2000000000003</v>
      </c>
      <c r="E2102" s="286">
        <v>2263</v>
      </c>
      <c r="F2102" s="226">
        <v>214.8</v>
      </c>
      <c r="G2102" s="226">
        <v>87.4</v>
      </c>
      <c r="H2102" s="226">
        <v>357</v>
      </c>
      <c r="J2102" s="11"/>
    </row>
    <row r="2103" spans="3:10" ht="15.75" customHeight="1" outlineLevel="1">
      <c r="C2103" s="288"/>
      <c r="D2103" s="287"/>
      <c r="E2103" s="286"/>
      <c r="F2103" s="226"/>
      <c r="G2103" s="226"/>
      <c r="H2103" s="226"/>
      <c r="J2103" s="11"/>
    </row>
    <row r="2104" spans="3:10" ht="15.75" customHeight="1" outlineLevel="1">
      <c r="C2104" s="285" t="s">
        <v>366</v>
      </c>
      <c r="D2104" s="287"/>
      <c r="E2104" s="286"/>
      <c r="F2104" s="226"/>
      <c r="G2104" s="226"/>
      <c r="H2104" s="226"/>
      <c r="J2104" s="11"/>
    </row>
    <row r="2105" spans="3:10" ht="15.75" customHeight="1" outlineLevel="1">
      <c r="C2105" s="285" t="s">
        <v>367</v>
      </c>
      <c r="D2105" s="287">
        <f aca="true" t="shared" si="7" ref="D2105:D2111">SUM(E2105:H2105)</f>
        <v>7056.799999999999</v>
      </c>
      <c r="E2105" s="286">
        <v>4740.9</v>
      </c>
      <c r="F2105" s="226">
        <v>995.8</v>
      </c>
      <c r="G2105" s="226">
        <v>239.5</v>
      </c>
      <c r="H2105" s="226">
        <v>1080.6</v>
      </c>
      <c r="J2105" s="11"/>
    </row>
    <row r="2106" spans="3:10" ht="15.75" customHeight="1" outlineLevel="1">
      <c r="C2106" s="285" t="s">
        <v>368</v>
      </c>
      <c r="D2106" s="287">
        <f t="shared" si="7"/>
        <v>5843.800000000001</v>
      </c>
      <c r="E2106" s="286">
        <v>4238.3</v>
      </c>
      <c r="F2106" s="226">
        <v>623.1</v>
      </c>
      <c r="G2106" s="226">
        <v>125.8</v>
      </c>
      <c r="H2106" s="226">
        <v>856.6</v>
      </c>
      <c r="J2106" s="11"/>
    </row>
    <row r="2107" spans="3:10" ht="15.75" customHeight="1" outlineLevel="1">
      <c r="C2107" s="285" t="s">
        <v>369</v>
      </c>
      <c r="D2107" s="287">
        <f t="shared" si="7"/>
        <v>11612</v>
      </c>
      <c r="E2107" s="286">
        <v>7942.6</v>
      </c>
      <c r="F2107" s="226">
        <v>1758</v>
      </c>
      <c r="G2107" s="226">
        <v>304.8</v>
      </c>
      <c r="H2107" s="226">
        <v>1606.6</v>
      </c>
      <c r="J2107" s="11"/>
    </row>
    <row r="2108" spans="3:10" ht="15.75" customHeight="1" outlineLevel="1">
      <c r="C2108" s="285" t="s">
        <v>370</v>
      </c>
      <c r="D2108" s="287">
        <f t="shared" si="7"/>
        <v>12449.4</v>
      </c>
      <c r="E2108" s="286">
        <v>8896.3</v>
      </c>
      <c r="F2108" s="226">
        <v>1386.2</v>
      </c>
      <c r="G2108" s="226">
        <v>365.4</v>
      </c>
      <c r="H2108" s="226">
        <v>1801.5</v>
      </c>
      <c r="J2108" s="11"/>
    </row>
    <row r="2109" spans="3:10" ht="15.75" customHeight="1" outlineLevel="1">
      <c r="C2109" s="285" t="s">
        <v>371</v>
      </c>
      <c r="D2109" s="287">
        <f t="shared" si="7"/>
        <v>35899</v>
      </c>
      <c r="E2109" s="286">
        <v>29884.6</v>
      </c>
      <c r="F2109" s="226">
        <v>3061.6</v>
      </c>
      <c r="G2109" s="226">
        <v>435.8</v>
      </c>
      <c r="H2109" s="226">
        <v>2517</v>
      </c>
      <c r="J2109" s="11"/>
    </row>
    <row r="2110" spans="3:10" ht="15.75" customHeight="1" outlineLevel="1">
      <c r="C2110" s="285" t="s">
        <v>372</v>
      </c>
      <c r="D2110" s="287">
        <f t="shared" si="7"/>
        <v>8624.7</v>
      </c>
      <c r="E2110" s="286">
        <v>6318.6</v>
      </c>
      <c r="F2110" s="226">
        <v>953</v>
      </c>
      <c r="G2110" s="226">
        <v>265.5</v>
      </c>
      <c r="H2110" s="226">
        <v>1087.6</v>
      </c>
      <c r="J2110" s="11"/>
    </row>
    <row r="2111" spans="3:10" ht="15.75" customHeight="1" outlineLevel="1">
      <c r="C2111" s="285" t="s">
        <v>373</v>
      </c>
      <c r="D2111" s="287">
        <f t="shared" si="7"/>
        <v>6023.000000000001</v>
      </c>
      <c r="E2111" s="286">
        <v>4116.3</v>
      </c>
      <c r="F2111" s="226">
        <v>696</v>
      </c>
      <c r="G2111" s="226">
        <v>207.6</v>
      </c>
      <c r="H2111" s="226">
        <v>1003.1</v>
      </c>
      <c r="J2111" s="11"/>
    </row>
    <row r="2112" spans="3:10" ht="15.75" customHeight="1" outlineLevel="1">
      <c r="C2112" s="288"/>
      <c r="D2112" s="287"/>
      <c r="E2112" s="286"/>
      <c r="F2112" s="226"/>
      <c r="G2112" s="226"/>
      <c r="H2112" s="226"/>
      <c r="J2112" s="11"/>
    </row>
    <row r="2113" spans="3:10" ht="15.75" customHeight="1" outlineLevel="1">
      <c r="C2113" s="285" t="s">
        <v>374</v>
      </c>
      <c r="D2113" s="287"/>
      <c r="E2113" s="286"/>
      <c r="F2113" s="226"/>
      <c r="G2113" s="226"/>
      <c r="H2113" s="226"/>
      <c r="J2113" s="11"/>
    </row>
    <row r="2114" spans="3:10" ht="15.75" customHeight="1" outlineLevel="1">
      <c r="C2114" s="285" t="s">
        <v>375</v>
      </c>
      <c r="D2114" s="287">
        <f aca="true" t="shared" si="8" ref="D2114:D2122">SUM(E2114:H2114)</f>
        <v>3923.9</v>
      </c>
      <c r="E2114" s="286">
        <v>2882</v>
      </c>
      <c r="F2114" s="226">
        <v>508.9</v>
      </c>
      <c r="G2114" s="226">
        <v>104.4</v>
      </c>
      <c r="H2114" s="226">
        <v>428.6</v>
      </c>
      <c r="J2114" s="11"/>
    </row>
    <row r="2115" spans="3:10" ht="15.75" customHeight="1" outlineLevel="1">
      <c r="C2115" s="285" t="s">
        <v>376</v>
      </c>
      <c r="D2115" s="287">
        <f t="shared" si="8"/>
        <v>1495.9</v>
      </c>
      <c r="E2115" s="286">
        <v>916.9</v>
      </c>
      <c r="F2115" s="226">
        <v>223.3</v>
      </c>
      <c r="G2115" s="226">
        <v>65</v>
      </c>
      <c r="H2115" s="226">
        <v>290.7</v>
      </c>
      <c r="J2115" s="11"/>
    </row>
    <row r="2116" spans="3:10" ht="15.75" customHeight="1" outlineLevel="1">
      <c r="C2116" s="285" t="s">
        <v>377</v>
      </c>
      <c r="D2116" s="287">
        <f t="shared" si="8"/>
        <v>18462.199999999997</v>
      </c>
      <c r="E2116" s="286">
        <v>15178.8</v>
      </c>
      <c r="F2116" s="226">
        <v>2494.7</v>
      </c>
      <c r="G2116" s="226">
        <v>131.6</v>
      </c>
      <c r="H2116" s="226">
        <v>657.1</v>
      </c>
      <c r="J2116" s="11"/>
    </row>
    <row r="2117" spans="3:10" ht="15.75" customHeight="1" outlineLevel="1">
      <c r="C2117" s="285" t="s">
        <v>378</v>
      </c>
      <c r="D2117" s="287">
        <f t="shared" si="8"/>
        <v>2821.7999999999997</v>
      </c>
      <c r="E2117" s="286">
        <v>1995.1</v>
      </c>
      <c r="F2117" s="226">
        <v>422</v>
      </c>
      <c r="G2117" s="226">
        <v>79</v>
      </c>
      <c r="H2117" s="226">
        <v>325.7</v>
      </c>
      <c r="J2117" s="11"/>
    </row>
    <row r="2118" spans="3:10" ht="15.75" customHeight="1" outlineLevel="1">
      <c r="C2118" s="285" t="s">
        <v>379</v>
      </c>
      <c r="D2118" s="287">
        <f t="shared" si="8"/>
        <v>25237.499999999996</v>
      </c>
      <c r="E2118" s="286">
        <v>20265.6</v>
      </c>
      <c r="F2118" s="226">
        <v>2746.8</v>
      </c>
      <c r="G2118" s="226">
        <v>512.3</v>
      </c>
      <c r="H2118" s="226">
        <v>1712.8</v>
      </c>
      <c r="J2118" s="11"/>
    </row>
    <row r="2119" spans="3:10" ht="15.75" customHeight="1" outlineLevel="1">
      <c r="C2119" s="285" t="s">
        <v>380</v>
      </c>
      <c r="D2119" s="287">
        <f t="shared" si="8"/>
        <v>2197.2</v>
      </c>
      <c r="E2119" s="286">
        <v>1175.1</v>
      </c>
      <c r="F2119" s="226">
        <v>417.5</v>
      </c>
      <c r="G2119" s="226">
        <v>122.8</v>
      </c>
      <c r="H2119" s="226">
        <v>481.8</v>
      </c>
      <c r="J2119" s="11"/>
    </row>
    <row r="2120" spans="3:10" ht="15.75" customHeight="1" outlineLevel="1">
      <c r="C2120" s="285" t="s">
        <v>381</v>
      </c>
      <c r="D2120" s="287">
        <f t="shared" si="8"/>
        <v>1738.4</v>
      </c>
      <c r="E2120" s="286">
        <v>1416.7</v>
      </c>
      <c r="F2120" s="226">
        <v>174.8</v>
      </c>
      <c r="G2120" s="226">
        <v>15</v>
      </c>
      <c r="H2120" s="226">
        <v>131.9</v>
      </c>
      <c r="J2120" s="11"/>
    </row>
    <row r="2121" spans="3:10" ht="15.75" customHeight="1" outlineLevel="1">
      <c r="C2121" s="285" t="s">
        <v>104</v>
      </c>
      <c r="D2121" s="287">
        <f t="shared" si="8"/>
        <v>2973.9</v>
      </c>
      <c r="E2121" s="286">
        <v>2459.1</v>
      </c>
      <c r="F2121" s="226">
        <v>310.8</v>
      </c>
      <c r="G2121" s="226">
        <v>44.5</v>
      </c>
      <c r="H2121" s="226">
        <v>159.5</v>
      </c>
      <c r="J2121" s="11"/>
    </row>
    <row r="2122" spans="3:10" ht="15.75" customHeight="1" outlineLevel="1">
      <c r="C2122" s="285" t="s">
        <v>382</v>
      </c>
      <c r="D2122" s="287">
        <f t="shared" si="8"/>
        <v>1457.5</v>
      </c>
      <c r="E2122" s="286">
        <v>698.2</v>
      </c>
      <c r="F2122" s="226">
        <v>204.9</v>
      </c>
      <c r="G2122" s="226">
        <v>140.3</v>
      </c>
      <c r="H2122" s="226">
        <v>414.1</v>
      </c>
      <c r="J2122" s="11"/>
    </row>
    <row r="2123" spans="3:10" ht="15.75" customHeight="1" outlineLevel="1">
      <c r="C2123" s="288"/>
      <c r="D2123" s="287"/>
      <c r="E2123" s="286"/>
      <c r="F2123" s="226"/>
      <c r="G2123" s="226"/>
      <c r="H2123" s="226"/>
      <c r="J2123" s="11"/>
    </row>
    <row r="2124" spans="3:10" ht="15.75" customHeight="1" outlineLevel="1">
      <c r="C2124" s="285" t="s">
        <v>383</v>
      </c>
      <c r="D2124" s="287"/>
      <c r="E2124" s="286"/>
      <c r="F2124" s="226"/>
      <c r="G2124" s="226"/>
      <c r="H2124" s="226"/>
      <c r="J2124" s="11"/>
    </row>
    <row r="2125" spans="3:10" ht="15.75" customHeight="1" outlineLevel="1">
      <c r="C2125" s="289" t="s">
        <v>384</v>
      </c>
      <c r="D2125" s="287">
        <f aca="true" t="shared" si="9" ref="D2125:D2132">SUM(E2125:H2125)</f>
        <v>2180.4</v>
      </c>
      <c r="E2125" s="286">
        <v>1800.4</v>
      </c>
      <c r="F2125" s="226">
        <v>92.1</v>
      </c>
      <c r="G2125" s="226">
        <v>56.6</v>
      </c>
      <c r="H2125" s="226">
        <v>231.29999999999998</v>
      </c>
      <c r="J2125" s="11"/>
    </row>
    <row r="2126" spans="3:10" ht="15.75" customHeight="1" outlineLevel="1">
      <c r="C2126" s="289" t="s">
        <v>385</v>
      </c>
      <c r="D2126" s="287">
        <f t="shared" si="9"/>
        <v>2773.4</v>
      </c>
      <c r="E2126" s="286">
        <v>2249.6</v>
      </c>
      <c r="F2126" s="226">
        <v>306.8</v>
      </c>
      <c r="G2126" s="226">
        <v>45.9</v>
      </c>
      <c r="H2126" s="226">
        <v>171.1</v>
      </c>
      <c r="J2126" s="11"/>
    </row>
    <row r="2127" spans="3:10" ht="15.75" customHeight="1" outlineLevel="1">
      <c r="C2127" s="289" t="s">
        <v>386</v>
      </c>
      <c r="D2127" s="287">
        <f t="shared" si="9"/>
        <v>22937.4</v>
      </c>
      <c r="E2127" s="286">
        <v>19075</v>
      </c>
      <c r="F2127" s="226">
        <v>2330.2</v>
      </c>
      <c r="G2127" s="226">
        <v>267.7</v>
      </c>
      <c r="H2127" s="226">
        <v>1264.5</v>
      </c>
      <c r="J2127" s="11"/>
    </row>
    <row r="2128" spans="3:10" ht="15.75" customHeight="1" outlineLevel="1">
      <c r="C2128" s="289" t="s">
        <v>387</v>
      </c>
      <c r="D2128" s="287">
        <f t="shared" si="9"/>
        <v>10636.9</v>
      </c>
      <c r="E2128" s="286">
        <v>8849.5</v>
      </c>
      <c r="F2128" s="226">
        <v>1250.5</v>
      </c>
      <c r="G2128" s="226">
        <v>86.6</v>
      </c>
      <c r="H2128" s="226">
        <v>450.3</v>
      </c>
      <c r="J2128" s="11"/>
    </row>
    <row r="2129" spans="3:10" ht="15.75" customHeight="1" outlineLevel="1">
      <c r="C2129" s="289" t="s">
        <v>388</v>
      </c>
      <c r="D2129" s="287">
        <f t="shared" si="9"/>
        <v>10965.899999999998</v>
      </c>
      <c r="E2129" s="286">
        <v>8943.8</v>
      </c>
      <c r="F2129" s="226">
        <v>1391.8</v>
      </c>
      <c r="G2129" s="226">
        <v>118</v>
      </c>
      <c r="H2129" s="226">
        <v>512.3</v>
      </c>
      <c r="J2129" s="11"/>
    </row>
    <row r="2130" spans="3:10" ht="15.75" customHeight="1" outlineLevel="1">
      <c r="C2130" s="289" t="s">
        <v>389</v>
      </c>
      <c r="D2130" s="287">
        <f t="shared" si="9"/>
        <v>13657.7</v>
      </c>
      <c r="E2130" s="286">
        <v>10805.8</v>
      </c>
      <c r="F2130" s="226">
        <v>1449.2</v>
      </c>
      <c r="G2130" s="226">
        <v>323.4</v>
      </c>
      <c r="H2130" s="226">
        <v>1079.3000000000002</v>
      </c>
      <c r="J2130" s="11"/>
    </row>
    <row r="2131" spans="3:10" ht="15.75" customHeight="1" outlineLevel="1">
      <c r="C2131" s="289" t="s">
        <v>390</v>
      </c>
      <c r="D2131" s="287">
        <f t="shared" si="9"/>
        <v>4381.4</v>
      </c>
      <c r="E2131" s="286">
        <v>3122.9</v>
      </c>
      <c r="F2131" s="226">
        <v>631.9</v>
      </c>
      <c r="G2131" s="226">
        <v>95.7</v>
      </c>
      <c r="H2131" s="226">
        <v>530.9</v>
      </c>
      <c r="J2131" s="11"/>
    </row>
    <row r="2132" spans="3:10" ht="15.75" customHeight="1" outlineLevel="1">
      <c r="C2132" s="289" t="s">
        <v>391</v>
      </c>
      <c r="D2132" s="287">
        <f t="shared" si="9"/>
        <v>4690.8</v>
      </c>
      <c r="E2132" s="286">
        <v>3744.4</v>
      </c>
      <c r="F2132" s="226">
        <v>475.4</v>
      </c>
      <c r="G2132" s="226">
        <v>114.2</v>
      </c>
      <c r="H2132" s="226">
        <v>356.8</v>
      </c>
      <c r="J2132" s="11"/>
    </row>
    <row r="2133" spans="3:10" ht="15.75" customHeight="1" outlineLevel="1">
      <c r="C2133" s="288"/>
      <c r="D2133" s="287"/>
      <c r="E2133" s="286"/>
      <c r="F2133" s="226"/>
      <c r="G2133" s="226"/>
      <c r="H2133" s="226"/>
      <c r="J2133" s="11"/>
    </row>
    <row r="2134" spans="3:10" ht="15.75" customHeight="1" outlineLevel="1">
      <c r="C2134" s="289" t="s">
        <v>392</v>
      </c>
      <c r="D2134" s="287"/>
      <c r="E2134" s="286"/>
      <c r="F2134" s="226"/>
      <c r="G2134" s="226"/>
      <c r="H2134" s="226"/>
      <c r="J2134" s="11"/>
    </row>
    <row r="2135" spans="3:10" ht="15.75" customHeight="1" outlineLevel="1">
      <c r="C2135" s="285" t="s">
        <v>393</v>
      </c>
      <c r="D2135" s="287">
        <f aca="true" t="shared" si="10" ref="D2135:D2145">SUM(E2135:H2135)</f>
        <v>10934.6</v>
      </c>
      <c r="E2135" s="286">
        <v>8871.2</v>
      </c>
      <c r="F2135" s="226">
        <v>1225</v>
      </c>
      <c r="G2135" s="226">
        <v>158</v>
      </c>
      <c r="H2135" s="226">
        <v>680.4</v>
      </c>
      <c r="J2135" s="11"/>
    </row>
    <row r="2136" spans="3:10" ht="15.75" customHeight="1" outlineLevel="1">
      <c r="C2136" s="285" t="s">
        <v>394</v>
      </c>
      <c r="D2136" s="287">
        <f t="shared" si="10"/>
        <v>4644.9</v>
      </c>
      <c r="E2136" s="286">
        <v>3532.9</v>
      </c>
      <c r="F2136" s="226">
        <v>743.4</v>
      </c>
      <c r="G2136" s="226">
        <v>40.4</v>
      </c>
      <c r="H2136" s="226">
        <v>328.2</v>
      </c>
      <c r="J2136" s="11"/>
    </row>
    <row r="2137" spans="3:10" ht="15.75" customHeight="1" outlineLevel="1">
      <c r="C2137" s="285" t="s">
        <v>395</v>
      </c>
      <c r="D2137" s="287">
        <f t="shared" si="10"/>
        <v>2716.8</v>
      </c>
      <c r="E2137" s="286">
        <v>2035</v>
      </c>
      <c r="F2137" s="226">
        <v>388.6</v>
      </c>
      <c r="G2137" s="226">
        <v>39.4</v>
      </c>
      <c r="H2137" s="226">
        <v>253.8</v>
      </c>
      <c r="J2137" s="11"/>
    </row>
    <row r="2138" spans="3:10" ht="15.75" customHeight="1" outlineLevel="1">
      <c r="C2138" s="285" t="s">
        <v>396</v>
      </c>
      <c r="D2138" s="287">
        <f t="shared" si="10"/>
        <v>5093.900000000001</v>
      </c>
      <c r="E2138" s="286">
        <v>4013.9</v>
      </c>
      <c r="F2138" s="226">
        <v>738.9</v>
      </c>
      <c r="G2138" s="226">
        <v>42</v>
      </c>
      <c r="H2138" s="226">
        <v>299.1</v>
      </c>
      <c r="J2138" s="11"/>
    </row>
    <row r="2139" spans="3:10" ht="15.75" customHeight="1" outlineLevel="1">
      <c r="C2139" s="285" t="s">
        <v>397</v>
      </c>
      <c r="D2139" s="287">
        <f t="shared" si="10"/>
        <v>4220.3</v>
      </c>
      <c r="E2139" s="286">
        <v>3319.2</v>
      </c>
      <c r="F2139" s="226">
        <v>519.8</v>
      </c>
      <c r="G2139" s="226">
        <v>66.5</v>
      </c>
      <c r="H2139" s="226">
        <v>314.8</v>
      </c>
      <c r="J2139" s="11"/>
    </row>
    <row r="2140" spans="3:10" ht="15.75" customHeight="1" outlineLevel="1">
      <c r="C2140" s="285" t="s">
        <v>398</v>
      </c>
      <c r="D2140" s="287">
        <f t="shared" si="10"/>
        <v>2574.9</v>
      </c>
      <c r="E2140" s="286">
        <v>2068.1</v>
      </c>
      <c r="F2140" s="226">
        <v>188.8</v>
      </c>
      <c r="G2140" s="226">
        <v>41.6</v>
      </c>
      <c r="H2140" s="226">
        <v>276.4</v>
      </c>
      <c r="J2140" s="11"/>
    </row>
    <row r="2141" spans="3:10" ht="15.75" customHeight="1" outlineLevel="1">
      <c r="C2141" s="285" t="s">
        <v>399</v>
      </c>
      <c r="D2141" s="287">
        <f t="shared" si="10"/>
        <v>14127</v>
      </c>
      <c r="E2141" s="286">
        <v>11734.8</v>
      </c>
      <c r="F2141" s="226">
        <v>1869.6</v>
      </c>
      <c r="G2141" s="226">
        <v>78.5</v>
      </c>
      <c r="H2141" s="226">
        <v>444.1</v>
      </c>
      <c r="J2141" s="11"/>
    </row>
    <row r="2142" spans="3:10" ht="15.75" customHeight="1" outlineLevel="1">
      <c r="C2142" s="285" t="s">
        <v>400</v>
      </c>
      <c r="D2142" s="287">
        <f t="shared" si="10"/>
        <v>2506.6</v>
      </c>
      <c r="E2142" s="286">
        <v>2047.8</v>
      </c>
      <c r="F2142" s="226">
        <v>298.2</v>
      </c>
      <c r="G2142" s="226">
        <v>19.5</v>
      </c>
      <c r="H2142" s="226">
        <v>141.1</v>
      </c>
      <c r="J2142" s="11"/>
    </row>
    <row r="2143" spans="3:10" ht="15.75" customHeight="1" outlineLevel="1">
      <c r="C2143" s="285" t="s">
        <v>401</v>
      </c>
      <c r="D2143" s="287">
        <f t="shared" si="10"/>
        <v>24600.899999999998</v>
      </c>
      <c r="E2143" s="286">
        <v>21110.6</v>
      </c>
      <c r="F2143" s="226">
        <v>2582.3</v>
      </c>
      <c r="G2143" s="226">
        <v>89.6</v>
      </c>
      <c r="H2143" s="226">
        <v>818.4</v>
      </c>
      <c r="J2143" s="11"/>
    </row>
    <row r="2144" spans="3:10" ht="15.75" customHeight="1" outlineLevel="1">
      <c r="C2144" s="285" t="s">
        <v>402</v>
      </c>
      <c r="D2144" s="287">
        <f t="shared" si="10"/>
        <v>1741.8000000000002</v>
      </c>
      <c r="E2144" s="286">
        <v>1155.5</v>
      </c>
      <c r="F2144" s="226">
        <v>322.4</v>
      </c>
      <c r="G2144" s="226">
        <v>37.4</v>
      </c>
      <c r="H2144" s="226">
        <v>226.5</v>
      </c>
      <c r="J2144" s="11"/>
    </row>
    <row r="2145" spans="3:10" ht="15.75" customHeight="1" outlineLevel="1">
      <c r="C2145" s="285" t="s">
        <v>403</v>
      </c>
      <c r="D2145" s="287">
        <f t="shared" si="10"/>
        <v>2069.1</v>
      </c>
      <c r="E2145" s="286">
        <v>1529.1</v>
      </c>
      <c r="F2145" s="226">
        <v>353.4</v>
      </c>
      <c r="G2145" s="226">
        <v>32.6</v>
      </c>
      <c r="H2145" s="226">
        <v>154</v>
      </c>
      <c r="J2145" s="11"/>
    </row>
    <row r="2146" spans="3:10" ht="15.75" customHeight="1" outlineLevel="1">
      <c r="C2146" s="288"/>
      <c r="D2146" s="287"/>
      <c r="E2146" s="286"/>
      <c r="F2146" s="226"/>
      <c r="G2146" s="226"/>
      <c r="H2146" s="226"/>
      <c r="J2146" s="11"/>
    </row>
    <row r="2147" spans="3:10" ht="15.75" customHeight="1" outlineLevel="1">
      <c r="C2147" s="285" t="s">
        <v>404</v>
      </c>
      <c r="D2147" s="287"/>
      <c r="E2147" s="286"/>
      <c r="F2147" s="226"/>
      <c r="G2147" s="226"/>
      <c r="H2147" s="226"/>
      <c r="J2147" s="11"/>
    </row>
    <row r="2148" spans="3:10" ht="15.75" customHeight="1" outlineLevel="1">
      <c r="C2148" s="285" t="s">
        <v>405</v>
      </c>
      <c r="D2148" s="287">
        <f aca="true" t="shared" si="11" ref="D2148:D2159">SUM(E2148:H2148)</f>
        <v>4115.2</v>
      </c>
      <c r="E2148" s="286">
        <v>3488.7</v>
      </c>
      <c r="F2148" s="226">
        <v>274.5</v>
      </c>
      <c r="G2148" s="226">
        <v>69.5</v>
      </c>
      <c r="H2148" s="226">
        <v>282.5</v>
      </c>
      <c r="J2148" s="11"/>
    </row>
    <row r="2149" spans="3:10" ht="15.75" customHeight="1" outlineLevel="1">
      <c r="C2149" s="285" t="s">
        <v>406</v>
      </c>
      <c r="D2149" s="287">
        <f t="shared" si="11"/>
        <v>3923.4</v>
      </c>
      <c r="E2149" s="286">
        <v>3113.9</v>
      </c>
      <c r="F2149" s="226">
        <v>551.8</v>
      </c>
      <c r="G2149" s="226">
        <v>28.4</v>
      </c>
      <c r="H2149" s="226">
        <v>229.3</v>
      </c>
      <c r="J2149" s="11"/>
    </row>
    <row r="2150" spans="3:10" ht="15.75" customHeight="1" outlineLevel="1">
      <c r="C2150" s="285" t="s">
        <v>407</v>
      </c>
      <c r="D2150" s="287">
        <f t="shared" si="11"/>
        <v>4859.9</v>
      </c>
      <c r="E2150" s="286">
        <v>3820.6</v>
      </c>
      <c r="F2150" s="226">
        <v>701.6</v>
      </c>
      <c r="G2150" s="226">
        <v>70.8</v>
      </c>
      <c r="H2150" s="226">
        <v>266.9</v>
      </c>
      <c r="J2150" s="11"/>
    </row>
    <row r="2151" spans="3:10" ht="15.75" customHeight="1" outlineLevel="1">
      <c r="C2151" s="285" t="s">
        <v>408</v>
      </c>
      <c r="D2151" s="287">
        <f t="shared" si="11"/>
        <v>18536.899999999998</v>
      </c>
      <c r="E2151" s="286">
        <v>15544.5</v>
      </c>
      <c r="F2151" s="226">
        <v>2155.7</v>
      </c>
      <c r="G2151" s="226">
        <v>108.1</v>
      </c>
      <c r="H2151" s="226">
        <v>728.6</v>
      </c>
      <c r="J2151" s="11"/>
    </row>
    <row r="2152" spans="3:10" ht="15.75" customHeight="1" outlineLevel="1">
      <c r="C2152" s="285" t="s">
        <v>409</v>
      </c>
      <c r="D2152" s="287">
        <f t="shared" si="11"/>
        <v>3250.6000000000004</v>
      </c>
      <c r="E2152" s="286">
        <v>2521.3</v>
      </c>
      <c r="F2152" s="226">
        <v>417.9</v>
      </c>
      <c r="G2152" s="226">
        <v>62.8</v>
      </c>
      <c r="H2152" s="226">
        <v>248.6</v>
      </c>
      <c r="J2152" s="11"/>
    </row>
    <row r="2153" spans="3:10" ht="15.75" customHeight="1" outlineLevel="1">
      <c r="C2153" s="285" t="s">
        <v>410</v>
      </c>
      <c r="D2153" s="287">
        <f t="shared" si="11"/>
        <v>49749.100000000006</v>
      </c>
      <c r="E2153" s="286">
        <v>42225.3</v>
      </c>
      <c r="F2153" s="226">
        <v>5857</v>
      </c>
      <c r="G2153" s="226">
        <v>242.5</v>
      </c>
      <c r="H2153" s="226">
        <v>1424.3</v>
      </c>
      <c r="J2153" s="11"/>
    </row>
    <row r="2154" spans="3:10" ht="15.75" customHeight="1" outlineLevel="1">
      <c r="C2154" s="285" t="s">
        <v>411</v>
      </c>
      <c r="D2154" s="287">
        <f t="shared" si="11"/>
        <v>9553.3</v>
      </c>
      <c r="E2154" s="286">
        <v>7943.5</v>
      </c>
      <c r="F2154" s="226">
        <v>1134.7</v>
      </c>
      <c r="G2154" s="226">
        <v>72.3</v>
      </c>
      <c r="H2154" s="226">
        <v>402.8</v>
      </c>
      <c r="J2154" s="11"/>
    </row>
    <row r="2155" spans="3:10" ht="15.75" customHeight="1" outlineLevel="1">
      <c r="C2155" s="285" t="s">
        <v>412</v>
      </c>
      <c r="D2155" s="287">
        <f t="shared" si="11"/>
        <v>8270.6</v>
      </c>
      <c r="E2155" s="286">
        <v>7061.6</v>
      </c>
      <c r="F2155" s="226">
        <v>916</v>
      </c>
      <c r="G2155" s="226">
        <v>51.6</v>
      </c>
      <c r="H2155" s="226">
        <v>241.4</v>
      </c>
      <c r="J2155" s="11"/>
    </row>
    <row r="2156" spans="3:10" ht="15.75" customHeight="1" outlineLevel="1">
      <c r="C2156" s="285" t="s">
        <v>413</v>
      </c>
      <c r="D2156" s="287">
        <f t="shared" si="11"/>
        <v>8110.699999999999</v>
      </c>
      <c r="E2156" s="286">
        <v>6456.2</v>
      </c>
      <c r="F2156" s="226">
        <v>1247.6</v>
      </c>
      <c r="G2156" s="226">
        <v>119.5</v>
      </c>
      <c r="H2156" s="226">
        <v>287.4</v>
      </c>
      <c r="J2156" s="11"/>
    </row>
    <row r="2157" spans="3:10" ht="15.75" customHeight="1" outlineLevel="1">
      <c r="C2157" s="285" t="s">
        <v>414</v>
      </c>
      <c r="D2157" s="287">
        <f t="shared" si="11"/>
        <v>11393.4</v>
      </c>
      <c r="E2157" s="286">
        <v>8907</v>
      </c>
      <c r="F2157" s="226">
        <v>1858.2</v>
      </c>
      <c r="G2157" s="226">
        <v>104.3</v>
      </c>
      <c r="H2157" s="226">
        <v>523.9</v>
      </c>
      <c r="J2157" s="11"/>
    </row>
    <row r="2158" spans="3:10" ht="15.75" customHeight="1" outlineLevel="1">
      <c r="C2158" s="285" t="s">
        <v>415</v>
      </c>
      <c r="D2158" s="287">
        <f t="shared" si="11"/>
        <v>2479.6</v>
      </c>
      <c r="E2158" s="286">
        <v>1974.5</v>
      </c>
      <c r="F2158" s="226">
        <v>336</v>
      </c>
      <c r="G2158" s="226">
        <v>20</v>
      </c>
      <c r="H2158" s="226">
        <v>149.1</v>
      </c>
      <c r="J2158" s="11"/>
    </row>
    <row r="2159" spans="3:10" ht="15.75" customHeight="1" outlineLevel="1">
      <c r="C2159" s="285" t="s">
        <v>591</v>
      </c>
      <c r="D2159" s="287">
        <f t="shared" si="11"/>
        <v>2842.5000000000005</v>
      </c>
      <c r="E2159" s="286">
        <v>2306.4</v>
      </c>
      <c r="F2159" s="226">
        <v>393.3</v>
      </c>
      <c r="G2159" s="226">
        <v>30</v>
      </c>
      <c r="H2159" s="226">
        <v>112.8</v>
      </c>
      <c r="J2159" s="11"/>
    </row>
    <row r="2160" spans="3:10" ht="15.75" customHeight="1" outlineLevel="1">
      <c r="C2160" s="288"/>
      <c r="D2160" s="287"/>
      <c r="E2160" s="286"/>
      <c r="F2160" s="226"/>
      <c r="G2160" s="226"/>
      <c r="H2160" s="226"/>
      <c r="J2160" s="11"/>
    </row>
    <row r="2161" spans="3:10" ht="15.75" customHeight="1" outlineLevel="1">
      <c r="C2161" s="285" t="s">
        <v>416</v>
      </c>
      <c r="D2161" s="287"/>
      <c r="E2161" s="286"/>
      <c r="F2161" s="226"/>
      <c r="G2161" s="226"/>
      <c r="H2161" s="226"/>
      <c r="J2161" s="11"/>
    </row>
    <row r="2162" spans="3:10" ht="15.75" customHeight="1" outlineLevel="1">
      <c r="C2162" s="285" t="s">
        <v>1</v>
      </c>
      <c r="D2162" s="287">
        <f aca="true" t="shared" si="12" ref="D2162:D2167">SUM(E2162:H2162)</f>
        <v>4172.4</v>
      </c>
      <c r="E2162" s="286">
        <v>2671.1</v>
      </c>
      <c r="F2162" s="226">
        <v>520.3</v>
      </c>
      <c r="G2162" s="226">
        <v>247.6</v>
      </c>
      <c r="H2162" s="226">
        <v>733.4</v>
      </c>
      <c r="J2162" s="11"/>
    </row>
    <row r="2163" spans="3:10" ht="15.75" customHeight="1" outlineLevel="1">
      <c r="C2163" s="285" t="s">
        <v>2</v>
      </c>
      <c r="D2163" s="287">
        <f t="shared" si="12"/>
        <v>1862.1</v>
      </c>
      <c r="E2163" s="286">
        <v>1103.8</v>
      </c>
      <c r="F2163" s="226">
        <v>311.2</v>
      </c>
      <c r="G2163" s="226">
        <v>77.1</v>
      </c>
      <c r="H2163" s="226">
        <v>370</v>
      </c>
      <c r="J2163" s="11"/>
    </row>
    <row r="2164" spans="3:10" ht="15.75" customHeight="1" outlineLevel="1">
      <c r="C2164" s="285" t="s">
        <v>3</v>
      </c>
      <c r="D2164" s="287">
        <f t="shared" si="12"/>
        <v>1799.0000000000002</v>
      </c>
      <c r="E2164" s="286">
        <v>1067.9</v>
      </c>
      <c r="F2164" s="226">
        <v>185.2</v>
      </c>
      <c r="G2164" s="226">
        <v>187.4</v>
      </c>
      <c r="H2164" s="226">
        <v>358.5</v>
      </c>
      <c r="J2164" s="11"/>
    </row>
    <row r="2165" spans="3:10" ht="15.75" customHeight="1" outlineLevel="1">
      <c r="C2165" s="285" t="s">
        <v>4</v>
      </c>
      <c r="D2165" s="287">
        <f t="shared" si="12"/>
        <v>34242.299999999996</v>
      </c>
      <c r="E2165" s="286">
        <v>29697.6</v>
      </c>
      <c r="F2165" s="226">
        <v>3099.1</v>
      </c>
      <c r="G2165" s="226">
        <v>337.1</v>
      </c>
      <c r="H2165" s="226">
        <v>1108.5</v>
      </c>
      <c r="J2165" s="11"/>
    </row>
    <row r="2166" spans="3:10" ht="15.75" customHeight="1" outlineLevel="1">
      <c r="C2166" s="285" t="s">
        <v>5</v>
      </c>
      <c r="D2166" s="287">
        <f t="shared" si="12"/>
        <v>9358.300000000001</v>
      </c>
      <c r="E2166" s="286">
        <v>7373.5</v>
      </c>
      <c r="F2166" s="226">
        <v>1028.5</v>
      </c>
      <c r="G2166" s="226">
        <v>167.2</v>
      </c>
      <c r="H2166" s="226">
        <v>789.1</v>
      </c>
      <c r="J2166" s="11"/>
    </row>
    <row r="2167" spans="3:10" ht="15.75" customHeight="1" outlineLevel="1">
      <c r="C2167" s="285" t="s">
        <v>6</v>
      </c>
      <c r="D2167" s="287">
        <f t="shared" si="12"/>
        <v>3863.7999999999997</v>
      </c>
      <c r="E2167" s="286">
        <v>2163.6</v>
      </c>
      <c r="F2167" s="226">
        <v>478</v>
      </c>
      <c r="G2167" s="226">
        <v>248.6</v>
      </c>
      <c r="H2167" s="226">
        <v>973.6</v>
      </c>
      <c r="J2167" s="11"/>
    </row>
    <row r="2168" spans="3:10" ht="15.75" customHeight="1" outlineLevel="1">
      <c r="C2168" s="288"/>
      <c r="D2168" s="287"/>
      <c r="E2168" s="286"/>
      <c r="F2168" s="226"/>
      <c r="G2168" s="226"/>
      <c r="H2168" s="226"/>
      <c r="J2168" s="11"/>
    </row>
    <row r="2169" spans="3:10" ht="15.75" customHeight="1" outlineLevel="1">
      <c r="C2169" s="285" t="s">
        <v>7</v>
      </c>
      <c r="D2169" s="287"/>
      <c r="E2169" s="286"/>
      <c r="F2169" s="226"/>
      <c r="G2169" s="226"/>
      <c r="H2169" s="226"/>
      <c r="J2169" s="11"/>
    </row>
    <row r="2170" spans="3:10" ht="15.75" customHeight="1" outlineLevel="1">
      <c r="C2170" s="285" t="s">
        <v>8</v>
      </c>
      <c r="D2170" s="287">
        <f aca="true" t="shared" si="13" ref="D2170:D2180">SUM(E2170:H2170)</f>
        <v>3835.5</v>
      </c>
      <c r="E2170" s="286">
        <v>2957.8</v>
      </c>
      <c r="F2170" s="226">
        <v>562.2</v>
      </c>
      <c r="G2170" s="226">
        <v>57.5</v>
      </c>
      <c r="H2170" s="226">
        <v>258</v>
      </c>
      <c r="J2170" s="11"/>
    </row>
    <row r="2171" spans="3:10" ht="15.75" customHeight="1" outlineLevel="1">
      <c r="C2171" s="285" t="s">
        <v>9</v>
      </c>
      <c r="D2171" s="287">
        <f t="shared" si="13"/>
        <v>5029.3</v>
      </c>
      <c r="E2171" s="286">
        <v>3759.3</v>
      </c>
      <c r="F2171" s="226">
        <v>830.4</v>
      </c>
      <c r="G2171" s="226">
        <v>62.6</v>
      </c>
      <c r="H2171" s="226">
        <v>377</v>
      </c>
      <c r="J2171" s="11"/>
    </row>
    <row r="2172" spans="3:10" ht="15.75" customHeight="1" outlineLevel="1">
      <c r="C2172" s="285" t="s">
        <v>10</v>
      </c>
      <c r="D2172" s="287">
        <f t="shared" si="13"/>
        <v>8035.3</v>
      </c>
      <c r="E2172" s="286">
        <v>5966.3</v>
      </c>
      <c r="F2172" s="226">
        <v>1389.7</v>
      </c>
      <c r="G2172" s="226">
        <v>107.7</v>
      </c>
      <c r="H2172" s="226">
        <v>571.6</v>
      </c>
      <c r="J2172" s="11"/>
    </row>
    <row r="2173" spans="3:10" ht="15.75" customHeight="1" outlineLevel="1">
      <c r="C2173" s="285" t="s">
        <v>11</v>
      </c>
      <c r="D2173" s="287">
        <f t="shared" si="13"/>
        <v>6315.9</v>
      </c>
      <c r="E2173" s="286">
        <v>5064.7</v>
      </c>
      <c r="F2173" s="226">
        <v>879.4</v>
      </c>
      <c r="G2173" s="226">
        <v>68.1</v>
      </c>
      <c r="H2173" s="226">
        <v>303.7</v>
      </c>
      <c r="J2173" s="11"/>
    </row>
    <row r="2174" spans="3:10" ht="15.75" customHeight="1" outlineLevel="1">
      <c r="C2174" s="285" t="s">
        <v>12</v>
      </c>
      <c r="D2174" s="287">
        <f t="shared" si="13"/>
        <v>3092.7</v>
      </c>
      <c r="E2174" s="286">
        <v>2384.4</v>
      </c>
      <c r="F2174" s="226">
        <v>506.7</v>
      </c>
      <c r="G2174" s="226">
        <v>33.2</v>
      </c>
      <c r="H2174" s="226">
        <v>168.4</v>
      </c>
      <c r="J2174" s="11"/>
    </row>
    <row r="2175" spans="3:10" ht="15.75" customHeight="1" outlineLevel="1">
      <c r="C2175" s="285" t="s">
        <v>13</v>
      </c>
      <c r="D2175" s="287">
        <f t="shared" si="13"/>
        <v>8134.8</v>
      </c>
      <c r="E2175" s="286">
        <v>6406.8</v>
      </c>
      <c r="F2175" s="226">
        <v>1287.9</v>
      </c>
      <c r="G2175" s="226">
        <v>44.9</v>
      </c>
      <c r="H2175" s="226">
        <v>395.2</v>
      </c>
      <c r="J2175" s="11"/>
    </row>
    <row r="2176" spans="3:10" ht="15.75" customHeight="1" outlineLevel="1">
      <c r="C2176" s="285" t="s">
        <v>14</v>
      </c>
      <c r="D2176" s="287">
        <f t="shared" si="13"/>
        <v>4117.8</v>
      </c>
      <c r="E2176" s="286">
        <v>3063.2</v>
      </c>
      <c r="F2176" s="226">
        <v>646</v>
      </c>
      <c r="G2176" s="226">
        <v>47</v>
      </c>
      <c r="H2176" s="226">
        <v>361.6</v>
      </c>
      <c r="J2176" s="11"/>
    </row>
    <row r="2177" spans="3:10" ht="15.75" customHeight="1" outlineLevel="1">
      <c r="C2177" s="285" t="s">
        <v>15</v>
      </c>
      <c r="D2177" s="287">
        <f t="shared" si="13"/>
        <v>52306.50000000001</v>
      </c>
      <c r="E2177" s="286">
        <v>47392.8</v>
      </c>
      <c r="F2177" s="226">
        <v>3239.8</v>
      </c>
      <c r="G2177" s="226">
        <v>217.5</v>
      </c>
      <c r="H2177" s="226">
        <v>1456.4</v>
      </c>
      <c r="J2177" s="11"/>
    </row>
    <row r="2178" spans="3:10" ht="15.75" customHeight="1" outlineLevel="1">
      <c r="C2178" s="285" t="s">
        <v>16</v>
      </c>
      <c r="D2178" s="287">
        <f t="shared" si="13"/>
        <v>4018.7000000000003</v>
      </c>
      <c r="E2178" s="286">
        <v>3269.4</v>
      </c>
      <c r="F2178" s="226">
        <v>434.1</v>
      </c>
      <c r="G2178" s="226">
        <v>54.3</v>
      </c>
      <c r="H2178" s="226">
        <v>260.9</v>
      </c>
      <c r="J2178" s="11"/>
    </row>
    <row r="2179" spans="3:10" ht="15.75" customHeight="1" outlineLevel="1">
      <c r="C2179" s="285" t="s">
        <v>105</v>
      </c>
      <c r="D2179" s="287">
        <f t="shared" si="13"/>
        <v>12991.3</v>
      </c>
      <c r="E2179" s="286">
        <v>10286.5</v>
      </c>
      <c r="F2179" s="226">
        <v>2039.5</v>
      </c>
      <c r="G2179" s="226">
        <v>104.9</v>
      </c>
      <c r="H2179" s="226">
        <v>560.4</v>
      </c>
      <c r="J2179" s="11"/>
    </row>
    <row r="2180" spans="3:10" ht="15.75" customHeight="1" outlineLevel="1">
      <c r="C2180" s="285" t="s">
        <v>17</v>
      </c>
      <c r="D2180" s="287">
        <f t="shared" si="13"/>
        <v>7277.5</v>
      </c>
      <c r="E2180" s="286">
        <v>6241.9</v>
      </c>
      <c r="F2180" s="226">
        <v>811.8</v>
      </c>
      <c r="G2180" s="226">
        <v>27.2</v>
      </c>
      <c r="H2180" s="226">
        <v>196.6</v>
      </c>
      <c r="J2180" s="11"/>
    </row>
    <row r="2181" spans="3:10" ht="15.75" customHeight="1" outlineLevel="1">
      <c r="C2181" s="288"/>
      <c r="D2181" s="287"/>
      <c r="E2181" s="286"/>
      <c r="F2181" s="226"/>
      <c r="G2181" s="226"/>
      <c r="H2181" s="226"/>
      <c r="J2181" s="11"/>
    </row>
    <row r="2182" spans="3:10" ht="15.75" customHeight="1" outlineLevel="1">
      <c r="C2182" s="285" t="s">
        <v>18</v>
      </c>
      <c r="D2182" s="287"/>
      <c r="E2182" s="286"/>
      <c r="F2182" s="226"/>
      <c r="G2182" s="226"/>
      <c r="H2182" s="226"/>
      <c r="J2182" s="11"/>
    </row>
    <row r="2183" spans="3:10" ht="15.75" customHeight="1" outlineLevel="1">
      <c r="C2183" s="285" t="s">
        <v>19</v>
      </c>
      <c r="D2183" s="287">
        <f aca="true" t="shared" si="14" ref="D2183:D2200">SUM(E2183:H2183)</f>
        <v>25263.8</v>
      </c>
      <c r="E2183" s="286">
        <v>20145.4</v>
      </c>
      <c r="F2183" s="226">
        <v>3778.1</v>
      </c>
      <c r="G2183" s="226">
        <v>235.2</v>
      </c>
      <c r="H2183" s="226">
        <v>1105.1</v>
      </c>
      <c r="J2183" s="11"/>
    </row>
    <row r="2184" spans="3:10" ht="15.75" customHeight="1" outlineLevel="1">
      <c r="C2184" s="285" t="s">
        <v>20</v>
      </c>
      <c r="D2184" s="287">
        <f t="shared" si="14"/>
        <v>4218.599999999999</v>
      </c>
      <c r="E2184" s="286">
        <v>3160.9</v>
      </c>
      <c r="F2184" s="226">
        <v>462.7</v>
      </c>
      <c r="G2184" s="226">
        <v>107.7</v>
      </c>
      <c r="H2184" s="226">
        <v>487.3</v>
      </c>
      <c r="J2184" s="11"/>
    </row>
    <row r="2185" spans="3:10" ht="15.75" customHeight="1" outlineLevel="1">
      <c r="C2185" s="285" t="s">
        <v>21</v>
      </c>
      <c r="D2185" s="287">
        <f t="shared" si="14"/>
        <v>5129.6</v>
      </c>
      <c r="E2185" s="286">
        <v>3820.7</v>
      </c>
      <c r="F2185" s="226">
        <v>802.6</v>
      </c>
      <c r="G2185" s="226">
        <v>73.6</v>
      </c>
      <c r="H2185" s="226">
        <v>432.7</v>
      </c>
      <c r="J2185" s="11"/>
    </row>
    <row r="2186" spans="3:10" ht="15.75" customHeight="1" outlineLevel="1">
      <c r="C2186" s="285" t="s">
        <v>22</v>
      </c>
      <c r="D2186" s="287">
        <f t="shared" si="14"/>
        <v>23808.100000000002</v>
      </c>
      <c r="E2186" s="286">
        <v>18688.5</v>
      </c>
      <c r="F2186" s="226">
        <v>3824.9</v>
      </c>
      <c r="G2186" s="226">
        <v>218.2</v>
      </c>
      <c r="H2186" s="226">
        <v>1076.5</v>
      </c>
      <c r="J2186" s="11"/>
    </row>
    <row r="2187" spans="3:10" ht="15.75" customHeight="1" outlineLevel="1">
      <c r="C2187" s="285" t="s">
        <v>23</v>
      </c>
      <c r="D2187" s="287">
        <f t="shared" si="14"/>
        <v>3732.6000000000004</v>
      </c>
      <c r="E2187" s="286">
        <v>3036</v>
      </c>
      <c r="F2187" s="226">
        <v>615.8</v>
      </c>
      <c r="G2187" s="226">
        <v>7</v>
      </c>
      <c r="H2187" s="226">
        <v>73.8</v>
      </c>
      <c r="J2187" s="11"/>
    </row>
    <row r="2188" spans="3:10" ht="15.75" customHeight="1" outlineLevel="1">
      <c r="C2188" s="285" t="s">
        <v>24</v>
      </c>
      <c r="D2188" s="287">
        <f t="shared" si="14"/>
        <v>2203.8</v>
      </c>
      <c r="E2188" s="286">
        <v>1452.2</v>
      </c>
      <c r="F2188" s="226">
        <v>328.5</v>
      </c>
      <c r="G2188" s="226">
        <v>113.9</v>
      </c>
      <c r="H2188" s="226">
        <v>309.2</v>
      </c>
      <c r="J2188" s="11"/>
    </row>
    <row r="2189" spans="3:10" ht="15.75" customHeight="1" outlineLevel="1">
      <c r="C2189" s="285" t="s">
        <v>25</v>
      </c>
      <c r="D2189" s="287">
        <f t="shared" si="14"/>
        <v>11608.399999999998</v>
      </c>
      <c r="E2189" s="286">
        <v>9772.4</v>
      </c>
      <c r="F2189" s="226">
        <v>1164.4</v>
      </c>
      <c r="G2189" s="226">
        <v>73.3</v>
      </c>
      <c r="H2189" s="226">
        <v>598.3</v>
      </c>
      <c r="J2189" s="11"/>
    </row>
    <row r="2190" spans="3:10" ht="15.75" customHeight="1" outlineLevel="1">
      <c r="C2190" s="285" t="s">
        <v>26</v>
      </c>
      <c r="D2190" s="287">
        <f t="shared" si="14"/>
        <v>3268.6</v>
      </c>
      <c r="E2190" s="286">
        <v>2777.1</v>
      </c>
      <c r="F2190" s="226">
        <v>385.5</v>
      </c>
      <c r="G2190" s="226">
        <v>22.4</v>
      </c>
      <c r="H2190" s="226">
        <v>83.6</v>
      </c>
      <c r="J2190" s="11"/>
    </row>
    <row r="2191" spans="3:10" ht="15.75" customHeight="1" outlineLevel="1">
      <c r="C2191" s="285" t="s">
        <v>27</v>
      </c>
      <c r="D2191" s="287">
        <f t="shared" si="14"/>
        <v>135816.40000000002</v>
      </c>
      <c r="E2191" s="286">
        <v>128858.3</v>
      </c>
      <c r="F2191" s="226">
        <v>4830.2</v>
      </c>
      <c r="G2191" s="226">
        <v>103.7</v>
      </c>
      <c r="H2191" s="226">
        <v>2024.2</v>
      </c>
      <c r="J2191" s="11"/>
    </row>
    <row r="2192" spans="3:10" ht="15.75" customHeight="1" outlineLevel="1">
      <c r="C2192" s="285" t="s">
        <v>28</v>
      </c>
      <c r="D2192" s="287">
        <f t="shared" si="14"/>
        <v>12105.599999999999</v>
      </c>
      <c r="E2192" s="286">
        <v>9713.3</v>
      </c>
      <c r="F2192" s="226">
        <v>1595.9</v>
      </c>
      <c r="G2192" s="226">
        <v>137.8</v>
      </c>
      <c r="H2192" s="226">
        <v>658.6</v>
      </c>
      <c r="J2192" s="11"/>
    </row>
    <row r="2193" spans="3:10" ht="15.75" customHeight="1" outlineLevel="1">
      <c r="C2193" s="285" t="s">
        <v>29</v>
      </c>
      <c r="D2193" s="287">
        <f t="shared" si="14"/>
        <v>11281.5</v>
      </c>
      <c r="E2193" s="286">
        <v>9400.9</v>
      </c>
      <c r="F2193" s="226">
        <v>1449.4</v>
      </c>
      <c r="G2193" s="226">
        <v>62.7</v>
      </c>
      <c r="H2193" s="226">
        <v>368.5</v>
      </c>
      <c r="J2193" s="11"/>
    </row>
    <row r="2194" spans="3:10" ht="15.75" customHeight="1" outlineLevel="1">
      <c r="C2194" s="285" t="s">
        <v>30</v>
      </c>
      <c r="D2194" s="287">
        <f t="shared" si="14"/>
        <v>10445.699999999999</v>
      </c>
      <c r="E2194" s="286">
        <v>8042.9</v>
      </c>
      <c r="F2194" s="226">
        <v>1472.4</v>
      </c>
      <c r="G2194" s="226">
        <v>220</v>
      </c>
      <c r="H2194" s="226">
        <v>710.4</v>
      </c>
      <c r="J2194" s="11"/>
    </row>
    <row r="2195" spans="3:10" ht="15.75" customHeight="1" outlineLevel="1">
      <c r="C2195" s="285" t="s">
        <v>31</v>
      </c>
      <c r="D2195" s="287">
        <f t="shared" si="14"/>
        <v>7497.599999999999</v>
      </c>
      <c r="E2195" s="286">
        <v>6070.2</v>
      </c>
      <c r="F2195" s="226">
        <v>1032.6</v>
      </c>
      <c r="G2195" s="226">
        <v>46.1</v>
      </c>
      <c r="H2195" s="226">
        <v>348.7</v>
      </c>
      <c r="J2195" s="11"/>
    </row>
    <row r="2196" spans="3:10" ht="15.75" customHeight="1" outlineLevel="1">
      <c r="C2196" s="285" t="s">
        <v>32</v>
      </c>
      <c r="D2196" s="287">
        <f t="shared" si="14"/>
        <v>7984.900000000001</v>
      </c>
      <c r="E2196" s="286">
        <v>6243.3</v>
      </c>
      <c r="F2196" s="226">
        <v>1473.7</v>
      </c>
      <c r="G2196" s="226">
        <v>30.6</v>
      </c>
      <c r="H2196" s="226">
        <v>237.3</v>
      </c>
      <c r="J2196" s="11"/>
    </row>
    <row r="2197" spans="3:10" ht="15.75" customHeight="1" outlineLevel="1">
      <c r="C2197" s="285" t="s">
        <v>33</v>
      </c>
      <c r="D2197" s="287">
        <f t="shared" si="14"/>
        <v>3949.6</v>
      </c>
      <c r="E2197" s="286">
        <v>2939.6</v>
      </c>
      <c r="F2197" s="226">
        <v>649.5</v>
      </c>
      <c r="G2197" s="226">
        <v>50.7</v>
      </c>
      <c r="H2197" s="226">
        <v>309.8</v>
      </c>
      <c r="J2197" s="11"/>
    </row>
    <row r="2198" spans="3:10" ht="15.75" customHeight="1" outlineLevel="1">
      <c r="C2198" s="285" t="s">
        <v>34</v>
      </c>
      <c r="D2198" s="287">
        <f t="shared" si="14"/>
        <v>5373</v>
      </c>
      <c r="E2198" s="286">
        <v>4439</v>
      </c>
      <c r="F2198" s="226">
        <v>549.3</v>
      </c>
      <c r="G2198" s="226">
        <v>39.9</v>
      </c>
      <c r="H2198" s="226">
        <v>344.8</v>
      </c>
      <c r="J2198" s="11"/>
    </row>
    <row r="2199" spans="3:10" ht="15.75" customHeight="1" outlineLevel="1">
      <c r="C2199" s="285" t="s">
        <v>35</v>
      </c>
      <c r="D2199" s="287">
        <f t="shared" si="14"/>
        <v>3027.7999999999997</v>
      </c>
      <c r="E2199" s="286">
        <v>2388.6</v>
      </c>
      <c r="F2199" s="226">
        <v>232</v>
      </c>
      <c r="G2199" s="226">
        <v>121.1</v>
      </c>
      <c r="H2199" s="226">
        <v>286.1</v>
      </c>
      <c r="J2199" s="11"/>
    </row>
    <row r="2200" spans="3:10" ht="15.75" customHeight="1" outlineLevel="1">
      <c r="C2200" s="285" t="s">
        <v>190</v>
      </c>
      <c r="D2200" s="287">
        <f t="shared" si="14"/>
        <v>5096</v>
      </c>
      <c r="E2200" s="286">
        <v>4281.5</v>
      </c>
      <c r="F2200" s="226">
        <v>667.9</v>
      </c>
      <c r="G2200" s="226">
        <v>21.8</v>
      </c>
      <c r="H2200" s="226">
        <v>124.8</v>
      </c>
      <c r="J2200" s="11"/>
    </row>
    <row r="2201" spans="3:10" ht="15.75" customHeight="1" outlineLevel="1">
      <c r="C2201" s="288"/>
      <c r="D2201" s="287"/>
      <c r="E2201" s="286"/>
      <c r="F2201" s="226"/>
      <c r="G2201" s="226"/>
      <c r="H2201" s="226"/>
      <c r="J2201" s="11"/>
    </row>
    <row r="2202" spans="3:10" ht="15.75" customHeight="1" outlineLevel="1">
      <c r="C2202" s="285" t="s">
        <v>36</v>
      </c>
      <c r="D2202" s="287"/>
      <c r="E2202" s="286"/>
      <c r="F2202" s="226"/>
      <c r="G2202" s="226"/>
      <c r="H2202" s="226"/>
      <c r="J2202" s="11"/>
    </row>
    <row r="2203" spans="3:10" ht="15.75" customHeight="1" outlineLevel="1">
      <c r="C2203" s="285" t="s">
        <v>37</v>
      </c>
      <c r="D2203" s="287">
        <f aca="true" t="shared" si="15" ref="D2203:D2209">SUM(E2203:H2203)</f>
        <v>4914.9</v>
      </c>
      <c r="E2203" s="286">
        <v>3853.5</v>
      </c>
      <c r="F2203" s="226">
        <v>735.9</v>
      </c>
      <c r="G2203" s="226">
        <v>63.5</v>
      </c>
      <c r="H2203" s="226">
        <v>262</v>
      </c>
      <c r="J2203" s="11"/>
    </row>
    <row r="2204" spans="3:10" ht="15.75" customHeight="1" outlineLevel="1">
      <c r="C2204" s="285" t="s">
        <v>38</v>
      </c>
      <c r="D2204" s="287">
        <f t="shared" si="15"/>
        <v>13100.2</v>
      </c>
      <c r="E2204" s="286">
        <v>10990.7</v>
      </c>
      <c r="F2204" s="226">
        <v>1392</v>
      </c>
      <c r="G2204" s="226">
        <v>93.5</v>
      </c>
      <c r="H2204" s="226">
        <v>624</v>
      </c>
      <c r="J2204" s="11"/>
    </row>
    <row r="2205" spans="3:10" ht="15.75" customHeight="1" outlineLevel="1">
      <c r="C2205" s="285" t="s">
        <v>39</v>
      </c>
      <c r="D2205" s="287">
        <f t="shared" si="15"/>
        <v>8860.2</v>
      </c>
      <c r="E2205" s="286">
        <v>7008.5</v>
      </c>
      <c r="F2205" s="226">
        <v>1180.2</v>
      </c>
      <c r="G2205" s="226">
        <v>126.8</v>
      </c>
      <c r="H2205" s="226">
        <v>544.7</v>
      </c>
      <c r="J2205" s="11"/>
    </row>
    <row r="2206" spans="3:10" ht="15.75" customHeight="1" outlineLevel="1">
      <c r="C2206" s="285" t="s">
        <v>40</v>
      </c>
      <c r="D2206" s="287">
        <f t="shared" si="15"/>
        <v>5764.400000000001</v>
      </c>
      <c r="E2206" s="286">
        <v>4522.6</v>
      </c>
      <c r="F2206" s="226">
        <v>648.7</v>
      </c>
      <c r="G2206" s="226">
        <v>124.3</v>
      </c>
      <c r="H2206" s="226">
        <v>468.8</v>
      </c>
      <c r="J2206" s="11"/>
    </row>
    <row r="2207" spans="3:10" ht="15.75" customHeight="1" outlineLevel="1">
      <c r="C2207" s="285" t="s">
        <v>41</v>
      </c>
      <c r="D2207" s="287">
        <f t="shared" si="15"/>
        <v>25487.9</v>
      </c>
      <c r="E2207" s="286">
        <v>22851.9</v>
      </c>
      <c r="F2207" s="226">
        <v>1593.8</v>
      </c>
      <c r="G2207" s="226">
        <v>201.9</v>
      </c>
      <c r="H2207" s="226">
        <v>840.3</v>
      </c>
      <c r="J2207" s="11"/>
    </row>
    <row r="2208" spans="3:10" ht="15.75" customHeight="1" outlineLevel="1">
      <c r="C2208" s="285" t="s">
        <v>42</v>
      </c>
      <c r="D2208" s="287">
        <f t="shared" si="15"/>
        <v>5515.200000000001</v>
      </c>
      <c r="E2208" s="286">
        <v>4568</v>
      </c>
      <c r="F2208" s="226">
        <v>505.6</v>
      </c>
      <c r="G2208" s="226">
        <v>77</v>
      </c>
      <c r="H2208" s="226">
        <v>364.6</v>
      </c>
      <c r="J2208" s="11"/>
    </row>
    <row r="2209" spans="3:10" ht="15.75" customHeight="1" outlineLevel="1">
      <c r="C2209" s="285" t="s">
        <v>43</v>
      </c>
      <c r="D2209" s="287">
        <f t="shared" si="15"/>
        <v>2823.9000000000005</v>
      </c>
      <c r="E2209" s="286">
        <v>2235.4</v>
      </c>
      <c r="F2209" s="226">
        <v>425.3</v>
      </c>
      <c r="G2209" s="226">
        <v>32.9</v>
      </c>
      <c r="H2209" s="226">
        <v>130.3</v>
      </c>
      <c r="J2209" s="11"/>
    </row>
    <row r="2210" spans="3:10" ht="15.75" customHeight="1" outlineLevel="1">
      <c r="C2210" s="288"/>
      <c r="D2210" s="287"/>
      <c r="E2210" s="286"/>
      <c r="F2210" s="226"/>
      <c r="G2210" s="226"/>
      <c r="H2210" s="226"/>
      <c r="J2210" s="11"/>
    </row>
    <row r="2211" spans="3:10" ht="15.75" customHeight="1" outlineLevel="1">
      <c r="C2211" s="285" t="s">
        <v>44</v>
      </c>
      <c r="D2211" s="287"/>
      <c r="E2211" s="286"/>
      <c r="F2211" s="226"/>
      <c r="G2211" s="226"/>
      <c r="H2211" s="226"/>
      <c r="J2211" s="11"/>
    </row>
    <row r="2212" spans="3:10" ht="15.75" customHeight="1" outlineLevel="1">
      <c r="C2212" s="285" t="s">
        <v>45</v>
      </c>
      <c r="D2212" s="287">
        <f aca="true" t="shared" si="16" ref="D2212:D2219">SUM(E2212:H2212)</f>
        <v>3273.9</v>
      </c>
      <c r="E2212" s="286">
        <v>2586.5</v>
      </c>
      <c r="F2212" s="226">
        <v>369.2</v>
      </c>
      <c r="G2212" s="226">
        <v>70.9</v>
      </c>
      <c r="H2212" s="226">
        <v>247.3</v>
      </c>
      <c r="J2212" s="11"/>
    </row>
    <row r="2213" spans="3:10" ht="15.75" customHeight="1" outlineLevel="1">
      <c r="C2213" s="285" t="s">
        <v>314</v>
      </c>
      <c r="D2213" s="287">
        <f t="shared" si="16"/>
        <v>5935.2</v>
      </c>
      <c r="E2213" s="286">
        <v>4518.2</v>
      </c>
      <c r="F2213" s="226">
        <v>920.9</v>
      </c>
      <c r="G2213" s="226">
        <v>102.5</v>
      </c>
      <c r="H2213" s="226">
        <v>393.6</v>
      </c>
      <c r="J2213" s="11"/>
    </row>
    <row r="2214" spans="3:10" ht="15.75" customHeight="1" outlineLevel="1">
      <c r="C2214" s="285" t="s">
        <v>194</v>
      </c>
      <c r="D2214" s="287">
        <f t="shared" si="16"/>
        <v>5541.3</v>
      </c>
      <c r="E2214" s="286">
        <v>4304.8</v>
      </c>
      <c r="F2214" s="226">
        <v>830.7</v>
      </c>
      <c r="G2214" s="226">
        <v>98</v>
      </c>
      <c r="H2214" s="226">
        <v>307.8</v>
      </c>
      <c r="J2214" s="11"/>
    </row>
    <row r="2215" spans="3:10" ht="15.75" customHeight="1" outlineLevel="1">
      <c r="C2215" s="285" t="s">
        <v>106</v>
      </c>
      <c r="D2215" s="287">
        <f t="shared" si="16"/>
        <v>4860</v>
      </c>
      <c r="E2215" s="286">
        <v>3777.2</v>
      </c>
      <c r="F2215" s="226">
        <v>571.9</v>
      </c>
      <c r="G2215" s="226">
        <v>111.6</v>
      </c>
      <c r="H2215" s="226">
        <v>399.3</v>
      </c>
      <c r="J2215" s="11"/>
    </row>
    <row r="2216" spans="3:10" ht="15.75" customHeight="1" outlineLevel="1">
      <c r="C2216" s="285" t="s">
        <v>46</v>
      </c>
      <c r="D2216" s="287">
        <f t="shared" si="16"/>
        <v>3392</v>
      </c>
      <c r="E2216" s="286">
        <v>2003.9</v>
      </c>
      <c r="F2216" s="226">
        <v>684.9</v>
      </c>
      <c r="G2216" s="226">
        <v>182.2</v>
      </c>
      <c r="H2216" s="226">
        <v>521</v>
      </c>
      <c r="J2216" s="11"/>
    </row>
    <row r="2217" spans="3:10" ht="15.75" customHeight="1" outlineLevel="1">
      <c r="C2217" s="285" t="s">
        <v>47</v>
      </c>
      <c r="D2217" s="287">
        <f t="shared" si="16"/>
        <v>62955</v>
      </c>
      <c r="E2217" s="286">
        <v>55484.9</v>
      </c>
      <c r="F2217" s="226">
        <v>5826.8</v>
      </c>
      <c r="G2217" s="226">
        <v>253.1</v>
      </c>
      <c r="H2217" s="226">
        <v>1390.2</v>
      </c>
      <c r="J2217" s="11"/>
    </row>
    <row r="2218" spans="3:10" ht="15.75" customHeight="1" outlineLevel="1">
      <c r="C2218" s="285" t="s">
        <v>107</v>
      </c>
      <c r="D2218" s="287">
        <f t="shared" si="16"/>
        <v>4834.5</v>
      </c>
      <c r="E2218" s="286">
        <v>3604.1</v>
      </c>
      <c r="F2218" s="226">
        <v>758.2</v>
      </c>
      <c r="G2218" s="226">
        <v>99.8</v>
      </c>
      <c r="H2218" s="226">
        <v>372.4</v>
      </c>
      <c r="J2218" s="11"/>
    </row>
    <row r="2219" spans="3:10" ht="15.75" customHeight="1" outlineLevel="1">
      <c r="C2219" s="285" t="s">
        <v>48</v>
      </c>
      <c r="D2219" s="287">
        <f t="shared" si="16"/>
        <v>2577.2999999999997</v>
      </c>
      <c r="E2219" s="286">
        <v>1805.6</v>
      </c>
      <c r="F2219" s="226">
        <v>419.1</v>
      </c>
      <c r="G2219" s="226">
        <v>73.4</v>
      </c>
      <c r="H2219" s="226">
        <v>279.2</v>
      </c>
      <c r="J2219" s="11"/>
    </row>
    <row r="2220" spans="3:10" ht="15.75" customHeight="1" outlineLevel="1">
      <c r="C2220" s="288"/>
      <c r="D2220" s="287"/>
      <c r="E2220" s="286"/>
      <c r="F2220" s="226"/>
      <c r="G2220" s="226"/>
      <c r="H2220" s="226"/>
      <c r="J2220" s="11"/>
    </row>
    <row r="2221" spans="3:10" ht="15.75" customHeight="1" outlineLevel="1">
      <c r="C2221" s="285" t="s">
        <v>49</v>
      </c>
      <c r="D2221" s="287"/>
      <c r="E2221" s="286"/>
      <c r="F2221" s="226"/>
      <c r="G2221" s="226"/>
      <c r="H2221" s="226"/>
      <c r="J2221" s="11"/>
    </row>
    <row r="2222" spans="3:10" ht="15.75" customHeight="1" outlineLevel="1">
      <c r="C2222" s="285" t="s">
        <v>50</v>
      </c>
      <c r="D2222" s="287">
        <f aca="true" t="shared" si="17" ref="D2222:D2228">SUM(E2222:H2222)</f>
        <v>2203.8</v>
      </c>
      <c r="E2222" s="286">
        <v>1760.7</v>
      </c>
      <c r="F2222" s="226">
        <v>186</v>
      </c>
      <c r="G2222" s="226">
        <v>51.3</v>
      </c>
      <c r="H2222" s="226">
        <v>205.8</v>
      </c>
      <c r="J2222" s="11"/>
    </row>
    <row r="2223" spans="3:10" ht="15.75" customHeight="1" outlineLevel="1">
      <c r="C2223" s="285" t="s">
        <v>51</v>
      </c>
      <c r="D2223" s="287">
        <f t="shared" si="17"/>
        <v>6120.5</v>
      </c>
      <c r="E2223" s="286">
        <v>4612.4</v>
      </c>
      <c r="F2223" s="226">
        <v>856.1</v>
      </c>
      <c r="G2223" s="226">
        <v>93.9</v>
      </c>
      <c r="H2223" s="226">
        <v>558.1</v>
      </c>
      <c r="J2223" s="11"/>
    </row>
    <row r="2224" spans="3:10" ht="15.75" customHeight="1" outlineLevel="1">
      <c r="C2224" s="285" t="s">
        <v>52</v>
      </c>
      <c r="D2224" s="287">
        <f t="shared" si="17"/>
        <v>14426.9</v>
      </c>
      <c r="E2224" s="286">
        <v>11683.6</v>
      </c>
      <c r="F2224" s="226">
        <v>1921.7</v>
      </c>
      <c r="G2224" s="226">
        <v>98.3</v>
      </c>
      <c r="H2224" s="226">
        <v>723.3</v>
      </c>
      <c r="J2224" s="11"/>
    </row>
    <row r="2225" spans="3:10" ht="15.75" customHeight="1" outlineLevel="1">
      <c r="C2225" s="285" t="s">
        <v>53</v>
      </c>
      <c r="D2225" s="287">
        <f t="shared" si="17"/>
        <v>5085.900000000001</v>
      </c>
      <c r="E2225" s="286">
        <v>4117.6</v>
      </c>
      <c r="F2225" s="226">
        <v>478</v>
      </c>
      <c r="G2225" s="226">
        <v>92.5</v>
      </c>
      <c r="H2225" s="226">
        <v>397.8</v>
      </c>
      <c r="J2225" s="11"/>
    </row>
    <row r="2226" spans="3:10" ht="15.75" customHeight="1" outlineLevel="1">
      <c r="C2226" s="285" t="s">
        <v>54</v>
      </c>
      <c r="D2226" s="287">
        <f t="shared" si="17"/>
        <v>24457.999999999996</v>
      </c>
      <c r="E2226" s="286">
        <v>20856</v>
      </c>
      <c r="F2226" s="226">
        <v>2654.6</v>
      </c>
      <c r="G2226" s="226">
        <v>159.1</v>
      </c>
      <c r="H2226" s="226">
        <v>788.3</v>
      </c>
      <c r="J2226" s="11"/>
    </row>
    <row r="2227" spans="3:10" ht="15.75" customHeight="1" outlineLevel="1">
      <c r="C2227" s="285" t="s">
        <v>55</v>
      </c>
      <c r="D2227" s="287">
        <f t="shared" si="17"/>
        <v>3375.8999999999996</v>
      </c>
      <c r="E2227" s="286">
        <v>2529.2</v>
      </c>
      <c r="F2227" s="226">
        <v>424</v>
      </c>
      <c r="G2227" s="226">
        <v>90.7</v>
      </c>
      <c r="H2227" s="226">
        <v>332</v>
      </c>
      <c r="J2227" s="11"/>
    </row>
    <row r="2228" spans="3:10" ht="15.75" customHeight="1" outlineLevel="1">
      <c r="C2228" s="285" t="s">
        <v>56</v>
      </c>
      <c r="D2228" s="287">
        <f t="shared" si="17"/>
        <v>7544.700000000001</v>
      </c>
      <c r="E2228" s="286">
        <v>5954.3</v>
      </c>
      <c r="F2228" s="226">
        <v>1049.4</v>
      </c>
      <c r="G2228" s="226">
        <v>89.5</v>
      </c>
      <c r="H2228" s="226">
        <v>451.5</v>
      </c>
      <c r="J2228" s="11"/>
    </row>
    <row r="2229" spans="3:10" ht="15.75" customHeight="1" outlineLevel="1">
      <c r="C2229" s="288"/>
      <c r="D2229" s="287"/>
      <c r="E2229" s="286"/>
      <c r="F2229" s="226"/>
      <c r="G2229" s="226"/>
      <c r="H2229" s="226"/>
      <c r="J2229" s="11"/>
    </row>
    <row r="2230" spans="3:10" ht="15.75" customHeight="1" outlineLevel="1">
      <c r="C2230" s="285" t="s">
        <v>57</v>
      </c>
      <c r="D2230" s="287"/>
      <c r="E2230" s="286"/>
      <c r="F2230" s="226"/>
      <c r="G2230" s="226"/>
      <c r="H2230" s="226"/>
      <c r="J2230" s="11"/>
    </row>
    <row r="2231" spans="3:10" ht="15.75" customHeight="1" outlineLevel="1">
      <c r="C2231" s="285" t="s">
        <v>58</v>
      </c>
      <c r="D2231" s="287">
        <f>SUM(E2231:H2231)</f>
        <v>9939.8</v>
      </c>
      <c r="E2231" s="286">
        <v>7337.8</v>
      </c>
      <c r="F2231" s="226">
        <v>1594.6</v>
      </c>
      <c r="G2231" s="226">
        <v>216.6</v>
      </c>
      <c r="H2231" s="226">
        <v>790.8</v>
      </c>
      <c r="J2231" s="11"/>
    </row>
    <row r="2232" spans="3:10" ht="15.75" customHeight="1" outlineLevel="1">
      <c r="C2232" s="285" t="s">
        <v>59</v>
      </c>
      <c r="D2232" s="287">
        <f>SUM(E2232:H2232)</f>
        <v>18818.4</v>
      </c>
      <c r="E2232" s="286">
        <v>15192.1</v>
      </c>
      <c r="F2232" s="226">
        <v>2400.9</v>
      </c>
      <c r="G2232" s="226">
        <v>174.5</v>
      </c>
      <c r="H2232" s="226">
        <v>1050.9</v>
      </c>
      <c r="J2232" s="11"/>
    </row>
    <row r="2233" spans="3:10" ht="15.75" customHeight="1" outlineLevel="1">
      <c r="C2233" s="285" t="s">
        <v>60</v>
      </c>
      <c r="D2233" s="287">
        <f>SUM(E2233:H2233)</f>
        <v>56060.1</v>
      </c>
      <c r="E2233" s="286">
        <v>47867.9</v>
      </c>
      <c r="F2233" s="226">
        <v>5551.6</v>
      </c>
      <c r="G2233" s="226">
        <v>475.9</v>
      </c>
      <c r="H2233" s="226">
        <v>2164.7</v>
      </c>
      <c r="J2233" s="11"/>
    </row>
    <row r="2234" spans="3:10" ht="15.75" customHeight="1" outlineLevel="1">
      <c r="C2234" s="285" t="s">
        <v>61</v>
      </c>
      <c r="D2234" s="287">
        <f>SUM(E2234:H2234)</f>
        <v>10406.8</v>
      </c>
      <c r="E2234" s="286">
        <v>8494.3</v>
      </c>
      <c r="F2234" s="226">
        <v>1245</v>
      </c>
      <c r="G2234" s="226">
        <v>150.2</v>
      </c>
      <c r="H2234" s="226">
        <v>517.3</v>
      </c>
      <c r="J2234" s="11"/>
    </row>
    <row r="2235" spans="3:10" ht="15.75" customHeight="1" outlineLevel="1">
      <c r="C2235" s="288"/>
      <c r="D2235" s="287"/>
      <c r="E2235" s="286"/>
      <c r="F2235" s="226"/>
      <c r="G2235" s="226"/>
      <c r="H2235" s="226"/>
      <c r="J2235" s="11"/>
    </row>
    <row r="2236" spans="3:10" ht="15.75" customHeight="1" outlineLevel="1">
      <c r="C2236" s="285" t="s">
        <v>62</v>
      </c>
      <c r="D2236" s="287"/>
      <c r="E2236" s="286"/>
      <c r="F2236" s="226"/>
      <c r="G2236" s="226"/>
      <c r="H2236" s="226"/>
      <c r="J2236" s="11"/>
    </row>
    <row r="2237" spans="3:10" ht="15.75" customHeight="1" outlineLevel="1">
      <c r="C2237" s="285" t="s">
        <v>63</v>
      </c>
      <c r="D2237" s="287">
        <f aca="true" t="shared" si="18" ref="D2237:D2246">SUM(E2237:H2237)</f>
        <v>2600.6</v>
      </c>
      <c r="E2237" s="286">
        <v>1630</v>
      </c>
      <c r="F2237" s="226">
        <v>283.5</v>
      </c>
      <c r="G2237" s="226">
        <v>178.5</v>
      </c>
      <c r="H2237" s="226">
        <v>508.6</v>
      </c>
      <c r="J2237" s="11"/>
    </row>
    <row r="2238" spans="3:10" ht="15.75" customHeight="1" outlineLevel="1">
      <c r="C2238" s="285" t="s">
        <v>64</v>
      </c>
      <c r="D2238" s="287">
        <f t="shared" si="18"/>
        <v>1825.1000000000001</v>
      </c>
      <c r="E2238" s="286">
        <v>1290.2</v>
      </c>
      <c r="F2238" s="226">
        <v>230.4</v>
      </c>
      <c r="G2238" s="226">
        <v>110.7</v>
      </c>
      <c r="H2238" s="226">
        <v>193.8</v>
      </c>
      <c r="J2238" s="11"/>
    </row>
    <row r="2239" spans="3:10" ht="15.75" customHeight="1" outlineLevel="1">
      <c r="C2239" s="285" t="s">
        <v>65</v>
      </c>
      <c r="D2239" s="287">
        <f t="shared" si="18"/>
        <v>6557.2</v>
      </c>
      <c r="E2239" s="286">
        <v>4905.8</v>
      </c>
      <c r="F2239" s="226">
        <v>780.9</v>
      </c>
      <c r="G2239" s="226">
        <v>360.9</v>
      </c>
      <c r="H2239" s="226">
        <v>509.6</v>
      </c>
      <c r="J2239" s="11"/>
    </row>
    <row r="2240" spans="3:10" ht="15.75" customHeight="1" outlineLevel="1">
      <c r="C2240" s="285" t="s">
        <v>66</v>
      </c>
      <c r="D2240" s="287">
        <f t="shared" si="18"/>
        <v>5043.2</v>
      </c>
      <c r="E2240" s="286">
        <v>4042.3</v>
      </c>
      <c r="F2240" s="226">
        <v>657.9</v>
      </c>
      <c r="G2240" s="226">
        <v>84.2</v>
      </c>
      <c r="H2240" s="226">
        <v>258.8</v>
      </c>
      <c r="J2240" s="11"/>
    </row>
    <row r="2241" spans="3:10" ht="15.75" customHeight="1" outlineLevel="1">
      <c r="C2241" s="285" t="s">
        <v>67</v>
      </c>
      <c r="D2241" s="287">
        <f t="shared" si="18"/>
        <v>6332.1</v>
      </c>
      <c r="E2241" s="286">
        <v>5022.1</v>
      </c>
      <c r="F2241" s="226">
        <v>804</v>
      </c>
      <c r="G2241" s="226">
        <v>136.3</v>
      </c>
      <c r="H2241" s="226">
        <v>369.7</v>
      </c>
      <c r="J2241" s="11"/>
    </row>
    <row r="2242" spans="3:10" ht="15.75" customHeight="1" outlineLevel="1">
      <c r="C2242" s="285" t="s">
        <v>68</v>
      </c>
      <c r="D2242" s="287">
        <f t="shared" si="18"/>
        <v>6633.900000000001</v>
      </c>
      <c r="E2242" s="286">
        <v>4575.8</v>
      </c>
      <c r="F2242" s="226">
        <v>848.7</v>
      </c>
      <c r="G2242" s="226">
        <v>272.6</v>
      </c>
      <c r="H2242" s="226">
        <v>936.8</v>
      </c>
      <c r="J2242" s="11"/>
    </row>
    <row r="2243" spans="3:10" ht="15.75" customHeight="1" outlineLevel="1">
      <c r="C2243" s="285" t="s">
        <v>69</v>
      </c>
      <c r="D2243" s="287">
        <f t="shared" si="18"/>
        <v>4152</v>
      </c>
      <c r="E2243" s="286">
        <v>2758.3</v>
      </c>
      <c r="F2243" s="226">
        <v>505.9</v>
      </c>
      <c r="G2243" s="226">
        <v>239.1</v>
      </c>
      <c r="H2243" s="226">
        <v>648.7</v>
      </c>
      <c r="J2243" s="11"/>
    </row>
    <row r="2244" spans="3:10" ht="15.75" customHeight="1" outlineLevel="1">
      <c r="C2244" s="285" t="s">
        <v>70</v>
      </c>
      <c r="D2244" s="287">
        <f t="shared" si="18"/>
        <v>6270.099999999999</v>
      </c>
      <c r="E2244" s="286">
        <v>4873.7</v>
      </c>
      <c r="F2244" s="226">
        <v>701.6</v>
      </c>
      <c r="G2244" s="226">
        <v>223.4</v>
      </c>
      <c r="H2244" s="226">
        <v>471.4</v>
      </c>
      <c r="J2244" s="11"/>
    </row>
    <row r="2245" spans="3:10" ht="15.75" customHeight="1" outlineLevel="1">
      <c r="C2245" s="285" t="s">
        <v>71</v>
      </c>
      <c r="D2245" s="287">
        <f t="shared" si="18"/>
        <v>23377.699999999997</v>
      </c>
      <c r="E2245" s="286">
        <v>19592.1</v>
      </c>
      <c r="F2245" s="226">
        <v>1139.9</v>
      </c>
      <c r="G2245" s="226">
        <v>860.1</v>
      </c>
      <c r="H2245" s="226">
        <v>1785.6</v>
      </c>
      <c r="J2245" s="11"/>
    </row>
    <row r="2246" spans="3:10" ht="15.75" customHeight="1" outlineLevel="1">
      <c r="C2246" s="285" t="s">
        <v>72</v>
      </c>
      <c r="D2246" s="287">
        <f t="shared" si="18"/>
        <v>4431.5</v>
      </c>
      <c r="E2246" s="286">
        <v>3733.2</v>
      </c>
      <c r="F2246" s="226">
        <f>78.4+22</f>
        <v>100.4</v>
      </c>
      <c r="G2246" s="226">
        <v>178.7</v>
      </c>
      <c r="H2246" s="226">
        <v>419.2</v>
      </c>
      <c r="J2246" s="11"/>
    </row>
    <row r="2247" spans="3:10" ht="15.75" customHeight="1" outlineLevel="1">
      <c r="C2247" s="288"/>
      <c r="D2247" s="287"/>
      <c r="E2247" s="286"/>
      <c r="F2247" s="226"/>
      <c r="G2247" s="226"/>
      <c r="H2247" s="226"/>
      <c r="J2247" s="11"/>
    </row>
    <row r="2248" spans="3:10" ht="15.75" customHeight="1" outlineLevel="1">
      <c r="C2248" s="288" t="s">
        <v>73</v>
      </c>
      <c r="D2248" s="287">
        <f>SUM(E2248:H2248)</f>
        <v>428901.4</v>
      </c>
      <c r="E2248" s="286">
        <v>410123.4</v>
      </c>
      <c r="F2248" s="226">
        <v>9482.7</v>
      </c>
      <c r="G2248" s="226">
        <v>672</v>
      </c>
      <c r="H2248" s="226">
        <v>8623.3</v>
      </c>
      <c r="J2248" s="11"/>
    </row>
    <row r="2249" spans="3:10" ht="15.75" customHeight="1" outlineLevel="1">
      <c r="C2249" s="285" t="s">
        <v>74</v>
      </c>
      <c r="D2249" s="287"/>
      <c r="E2249" s="286"/>
      <c r="F2249" s="226"/>
      <c r="G2249" s="226"/>
      <c r="H2249" s="226"/>
      <c r="J2249" s="11"/>
    </row>
    <row r="2250" spans="3:10" ht="15.75" customHeight="1" outlineLevel="1">
      <c r="C2250" s="285" t="s">
        <v>75</v>
      </c>
      <c r="D2250" s="287">
        <f aca="true" t="shared" si="19" ref="D2250:D2271">SUM(E2250:H2250)</f>
        <v>1074.5</v>
      </c>
      <c r="E2250" s="286">
        <v>822.1</v>
      </c>
      <c r="F2250" s="226">
        <v>130</v>
      </c>
      <c r="G2250" s="226">
        <v>40.5</v>
      </c>
      <c r="H2250" s="226">
        <v>81.9</v>
      </c>
      <c r="J2250" s="11"/>
    </row>
    <row r="2251" spans="3:10" ht="15.75" customHeight="1" outlineLevel="1">
      <c r="C2251" s="285" t="s">
        <v>118</v>
      </c>
      <c r="D2251" s="287">
        <f t="shared" si="19"/>
        <v>3810.2999999999997</v>
      </c>
      <c r="E2251" s="286">
        <v>3221.7</v>
      </c>
      <c r="F2251" s="226">
        <v>299.6</v>
      </c>
      <c r="G2251" s="226">
        <v>47.2</v>
      </c>
      <c r="H2251" s="226">
        <v>241.8</v>
      </c>
      <c r="J2251" s="11"/>
    </row>
    <row r="2252" spans="3:10" ht="15.75" customHeight="1" outlineLevel="1">
      <c r="C2252" s="285" t="s">
        <v>119</v>
      </c>
      <c r="D2252" s="287">
        <f t="shared" si="19"/>
        <v>15592.5</v>
      </c>
      <c r="E2252" s="286">
        <v>12414.9</v>
      </c>
      <c r="F2252" s="226">
        <v>1963.2</v>
      </c>
      <c r="G2252" s="226">
        <v>282.1</v>
      </c>
      <c r="H2252" s="226">
        <v>932.3</v>
      </c>
      <c r="J2252" s="11"/>
    </row>
    <row r="2253" spans="3:10" ht="15.75" customHeight="1" outlineLevel="1">
      <c r="C2253" s="285" t="s">
        <v>120</v>
      </c>
      <c r="D2253" s="287">
        <f t="shared" si="19"/>
        <v>3267.3</v>
      </c>
      <c r="E2253" s="286">
        <v>2085.9</v>
      </c>
      <c r="F2253" s="226">
        <v>438.9</v>
      </c>
      <c r="G2253" s="226">
        <v>193.4</v>
      </c>
      <c r="H2253" s="226">
        <v>549.1</v>
      </c>
      <c r="J2253" s="11"/>
    </row>
    <row r="2254" spans="3:10" ht="15.75" customHeight="1" outlineLevel="1">
      <c r="C2254" s="285" t="s">
        <v>121</v>
      </c>
      <c r="D2254" s="287">
        <f t="shared" si="19"/>
        <v>3830.5</v>
      </c>
      <c r="E2254" s="286">
        <v>2817.7</v>
      </c>
      <c r="F2254" s="226">
        <v>518.5</v>
      </c>
      <c r="G2254" s="226">
        <v>108.3</v>
      </c>
      <c r="H2254" s="226">
        <v>386</v>
      </c>
      <c r="J2254" s="11"/>
    </row>
    <row r="2255" spans="3:10" ht="15.75" customHeight="1" outlineLevel="1">
      <c r="C2255" s="285" t="s">
        <v>122</v>
      </c>
      <c r="D2255" s="287">
        <f t="shared" si="19"/>
        <v>4095.0000000000005</v>
      </c>
      <c r="E2255" s="286">
        <v>3664.4</v>
      </c>
      <c r="F2255" s="226">
        <v>340.5</v>
      </c>
      <c r="G2255" s="226">
        <v>21.8</v>
      </c>
      <c r="H2255" s="226">
        <v>68.3</v>
      </c>
      <c r="J2255" s="11"/>
    </row>
    <row r="2256" spans="3:10" ht="15.75" customHeight="1" outlineLevel="1">
      <c r="C2256" s="285" t="s">
        <v>123</v>
      </c>
      <c r="D2256" s="287">
        <f t="shared" si="19"/>
        <v>3473.7</v>
      </c>
      <c r="E2256" s="286">
        <v>2246</v>
      </c>
      <c r="F2256" s="226">
        <v>344</v>
      </c>
      <c r="G2256" s="226">
        <v>199.5</v>
      </c>
      <c r="H2256" s="226">
        <v>684.2</v>
      </c>
      <c r="J2256" s="11"/>
    </row>
    <row r="2257" spans="3:10" ht="15.75" customHeight="1" outlineLevel="1">
      <c r="C2257" s="285" t="s">
        <v>124</v>
      </c>
      <c r="D2257" s="287">
        <f t="shared" si="19"/>
        <v>10065.800000000001</v>
      </c>
      <c r="E2257" s="286">
        <v>8709.9</v>
      </c>
      <c r="F2257" s="226">
        <v>536.7</v>
      </c>
      <c r="G2257" s="226">
        <v>182.7</v>
      </c>
      <c r="H2257" s="226">
        <v>636.5</v>
      </c>
      <c r="J2257" s="11"/>
    </row>
    <row r="2258" spans="3:10" ht="15.75" customHeight="1" outlineLevel="1">
      <c r="C2258" s="285" t="s">
        <v>125</v>
      </c>
      <c r="D2258" s="287">
        <f t="shared" si="19"/>
        <v>7762.5</v>
      </c>
      <c r="E2258" s="286">
        <v>6414.9</v>
      </c>
      <c r="F2258" s="226">
        <v>772.3</v>
      </c>
      <c r="G2258" s="226">
        <v>154.3</v>
      </c>
      <c r="H2258" s="226">
        <v>421</v>
      </c>
      <c r="J2258" s="11"/>
    </row>
    <row r="2259" spans="3:10" ht="15.75" customHeight="1" outlineLevel="1">
      <c r="C2259" s="285" t="s">
        <v>126</v>
      </c>
      <c r="D2259" s="287">
        <f t="shared" si="19"/>
        <v>3370</v>
      </c>
      <c r="E2259" s="286">
        <v>2914.9</v>
      </c>
      <c r="F2259" s="226">
        <v>283.9</v>
      </c>
      <c r="G2259" s="226">
        <v>33.5</v>
      </c>
      <c r="H2259" s="226">
        <v>137.7</v>
      </c>
      <c r="J2259" s="11"/>
    </row>
    <row r="2260" spans="3:10" ht="15.75" customHeight="1" outlineLevel="1">
      <c r="C2260" s="285" t="s">
        <v>127</v>
      </c>
      <c r="D2260" s="287">
        <f t="shared" si="19"/>
        <v>9073</v>
      </c>
      <c r="E2260" s="286">
        <v>6860.2</v>
      </c>
      <c r="F2260" s="226">
        <v>1306.5</v>
      </c>
      <c r="G2260" s="226">
        <v>220.2</v>
      </c>
      <c r="H2260" s="226">
        <v>686.1</v>
      </c>
      <c r="J2260" s="11"/>
    </row>
    <row r="2261" spans="3:10" ht="15.75" customHeight="1" outlineLevel="1">
      <c r="C2261" s="285" t="s">
        <v>128</v>
      </c>
      <c r="D2261" s="287">
        <f t="shared" si="19"/>
        <v>1964.1000000000001</v>
      </c>
      <c r="E2261" s="286">
        <v>1716.7</v>
      </c>
      <c r="F2261" s="226">
        <v>131</v>
      </c>
      <c r="G2261" s="226">
        <v>34</v>
      </c>
      <c r="H2261" s="226">
        <v>82.4</v>
      </c>
      <c r="J2261" s="11"/>
    </row>
    <row r="2262" spans="3:10" ht="15.75" customHeight="1" outlineLevel="1">
      <c r="C2262" s="285" t="s">
        <v>129</v>
      </c>
      <c r="D2262" s="287">
        <f t="shared" si="19"/>
        <v>6000.8</v>
      </c>
      <c r="E2262" s="286">
        <v>4821.6</v>
      </c>
      <c r="F2262" s="226">
        <v>720.7</v>
      </c>
      <c r="G2262" s="226">
        <v>123.2</v>
      </c>
      <c r="H2262" s="226">
        <v>335.3</v>
      </c>
      <c r="J2262" s="11"/>
    </row>
    <row r="2263" spans="3:10" ht="15.75" customHeight="1" outlineLevel="1">
      <c r="C2263" s="285" t="s">
        <v>130</v>
      </c>
      <c r="D2263" s="287">
        <f t="shared" si="19"/>
        <v>7282.4</v>
      </c>
      <c r="E2263" s="286">
        <v>5971.4</v>
      </c>
      <c r="F2263" s="226">
        <v>713.6</v>
      </c>
      <c r="G2263" s="226">
        <v>139.7</v>
      </c>
      <c r="H2263" s="226">
        <v>457.7</v>
      </c>
      <c r="J2263" s="11"/>
    </row>
    <row r="2264" spans="3:10" ht="15.75" customHeight="1" outlineLevel="1">
      <c r="C2264" s="285" t="s">
        <v>131</v>
      </c>
      <c r="D2264" s="287">
        <f t="shared" si="19"/>
        <v>1368.7000000000003</v>
      </c>
      <c r="E2264" s="286">
        <v>985.7</v>
      </c>
      <c r="F2264" s="226">
        <v>143.9</v>
      </c>
      <c r="G2264" s="226">
        <v>66.4</v>
      </c>
      <c r="H2264" s="226">
        <v>172.7</v>
      </c>
      <c r="J2264" s="11"/>
    </row>
    <row r="2265" spans="3:10" ht="15.75" customHeight="1" outlineLevel="1">
      <c r="C2265" s="285" t="s">
        <v>132</v>
      </c>
      <c r="D2265" s="287">
        <f t="shared" si="19"/>
        <v>3738.7999999999997</v>
      </c>
      <c r="E2265" s="286">
        <v>3129.9</v>
      </c>
      <c r="F2265" s="226">
        <v>390.7</v>
      </c>
      <c r="G2265" s="226">
        <v>66.1</v>
      </c>
      <c r="H2265" s="226">
        <v>152.1</v>
      </c>
      <c r="J2265" s="11"/>
    </row>
    <row r="2266" spans="3:10" ht="15.75" customHeight="1" outlineLevel="1">
      <c r="C2266" s="285" t="s">
        <v>133</v>
      </c>
      <c r="D2266" s="287">
        <f t="shared" si="19"/>
        <v>7272.1</v>
      </c>
      <c r="E2266" s="286">
        <v>5608.1</v>
      </c>
      <c r="F2266" s="226">
        <v>343.7</v>
      </c>
      <c r="G2266" s="226">
        <v>303.2</v>
      </c>
      <c r="H2266" s="226">
        <v>1017.1</v>
      </c>
      <c r="J2266" s="11"/>
    </row>
    <row r="2267" spans="3:10" ht="15.75" customHeight="1" outlineLevel="1">
      <c r="C2267" s="285" t="s">
        <v>134</v>
      </c>
      <c r="D2267" s="287">
        <f t="shared" si="19"/>
        <v>16614.8</v>
      </c>
      <c r="E2267" s="286">
        <v>14519.8</v>
      </c>
      <c r="F2267" s="226">
        <v>1036.3</v>
      </c>
      <c r="G2267" s="226">
        <v>184.4</v>
      </c>
      <c r="H2267" s="226">
        <v>874.3</v>
      </c>
      <c r="J2267" s="11"/>
    </row>
    <row r="2268" spans="3:10" ht="15.75" customHeight="1" outlineLevel="1">
      <c r="C2268" s="285" t="s">
        <v>135</v>
      </c>
      <c r="D2268" s="287">
        <f t="shared" si="19"/>
        <v>9363.6</v>
      </c>
      <c r="E2268" s="286">
        <v>6465.2</v>
      </c>
      <c r="F2268" s="226">
        <v>1390.9</v>
      </c>
      <c r="G2268" s="226">
        <v>377.3</v>
      </c>
      <c r="H2268" s="226">
        <v>1130.2</v>
      </c>
      <c r="J2268" s="11"/>
    </row>
    <row r="2269" spans="3:10" ht="15.75" customHeight="1" outlineLevel="1">
      <c r="C2269" s="285" t="s">
        <v>136</v>
      </c>
      <c r="D2269" s="287">
        <f t="shared" si="19"/>
        <v>4444</v>
      </c>
      <c r="E2269" s="286">
        <v>3489.1</v>
      </c>
      <c r="F2269" s="226">
        <v>542.9</v>
      </c>
      <c r="G2269" s="226">
        <v>86.8</v>
      </c>
      <c r="H2269" s="226">
        <f>305.2+20</f>
        <v>325.2</v>
      </c>
      <c r="J2269" s="11"/>
    </row>
    <row r="2270" spans="3:10" ht="15.75" customHeight="1" outlineLevel="1">
      <c r="C2270" s="285" t="s">
        <v>137</v>
      </c>
      <c r="D2270" s="287">
        <f t="shared" si="19"/>
        <v>902.0999999999999</v>
      </c>
      <c r="E2270" s="286">
        <v>728.4</v>
      </c>
      <c r="F2270" s="226">
        <v>86.3</v>
      </c>
      <c r="G2270" s="226">
        <v>27.3</v>
      </c>
      <c r="H2270" s="226">
        <v>60.1</v>
      </c>
      <c r="J2270" s="11"/>
    </row>
    <row r="2271" spans="3:10" ht="19.5" customHeight="1" outlineLevel="1">
      <c r="C2271" s="285" t="s">
        <v>138</v>
      </c>
      <c r="D2271" s="287">
        <f t="shared" si="19"/>
        <v>1389.8000000000002</v>
      </c>
      <c r="E2271" s="286">
        <v>1216.7</v>
      </c>
      <c r="F2271" s="226">
        <v>65.2</v>
      </c>
      <c r="G2271" s="226">
        <v>29.2</v>
      </c>
      <c r="H2271" s="226">
        <v>78.7</v>
      </c>
      <c r="J2271" s="11"/>
    </row>
    <row r="2272" spans="3:10" ht="15.75" customHeight="1" outlineLevel="1">
      <c r="C2272" s="288"/>
      <c r="D2272" s="287"/>
      <c r="E2272" s="286"/>
      <c r="F2272" s="226"/>
      <c r="G2272" s="226"/>
      <c r="H2272" s="226"/>
      <c r="J2272" s="11"/>
    </row>
    <row r="2273" spans="3:10" ht="15.75" customHeight="1" outlineLevel="1">
      <c r="C2273" s="285" t="s">
        <v>141</v>
      </c>
      <c r="D2273" s="287"/>
      <c r="E2273" s="286"/>
      <c r="F2273" s="226"/>
      <c r="G2273" s="226"/>
      <c r="H2273" s="226"/>
      <c r="J2273" s="11"/>
    </row>
    <row r="2274" spans="3:10" ht="15.75" customHeight="1" outlineLevel="1">
      <c r="C2274" s="285" t="s">
        <v>142</v>
      </c>
      <c r="D2274" s="287">
        <f aca="true" t="shared" si="20" ref="D2274:D2284">SUM(E2274:H2274)</f>
        <v>4304.8</v>
      </c>
      <c r="E2274" s="286">
        <v>2886.5</v>
      </c>
      <c r="F2274" s="226">
        <v>737.5</v>
      </c>
      <c r="G2274" s="226">
        <v>97.6</v>
      </c>
      <c r="H2274" s="226">
        <v>583.2</v>
      </c>
      <c r="J2274" s="11"/>
    </row>
    <row r="2275" spans="3:10" ht="15.75" customHeight="1" outlineLevel="1">
      <c r="C2275" s="285" t="s">
        <v>143</v>
      </c>
      <c r="D2275" s="287">
        <f t="shared" si="20"/>
        <v>2933.5</v>
      </c>
      <c r="E2275" s="286">
        <v>2264.6</v>
      </c>
      <c r="F2275" s="226">
        <v>445.2</v>
      </c>
      <c r="G2275" s="226">
        <v>31.3</v>
      </c>
      <c r="H2275" s="226">
        <v>192.4</v>
      </c>
      <c r="J2275" s="11"/>
    </row>
    <row r="2276" spans="3:10" ht="15.75" customHeight="1" outlineLevel="1">
      <c r="C2276" s="285" t="s">
        <v>144</v>
      </c>
      <c r="D2276" s="287">
        <f t="shared" si="20"/>
        <v>6007.1</v>
      </c>
      <c r="E2276" s="286">
        <v>5277.5</v>
      </c>
      <c r="F2276" s="226">
        <v>339.1</v>
      </c>
      <c r="G2276" s="226">
        <v>58.1</v>
      </c>
      <c r="H2276" s="226">
        <v>332.4</v>
      </c>
      <c r="J2276" s="11"/>
    </row>
    <row r="2277" spans="3:10" ht="15.75" customHeight="1" outlineLevel="1">
      <c r="C2277" s="285" t="s">
        <v>145</v>
      </c>
      <c r="D2277" s="287">
        <f t="shared" si="20"/>
        <v>32721.300000000003</v>
      </c>
      <c r="E2277" s="286">
        <v>27971.4</v>
      </c>
      <c r="F2277" s="226">
        <v>3667.7</v>
      </c>
      <c r="G2277" s="226">
        <v>140.7</v>
      </c>
      <c r="H2277" s="226">
        <v>941.5</v>
      </c>
      <c r="J2277" s="11"/>
    </row>
    <row r="2278" spans="3:10" ht="15.75" customHeight="1" outlineLevel="1">
      <c r="C2278" s="285" t="s">
        <v>146</v>
      </c>
      <c r="D2278" s="287">
        <f t="shared" si="20"/>
        <v>6341.099999999999</v>
      </c>
      <c r="E2278" s="286">
        <v>5047.4</v>
      </c>
      <c r="F2278" s="226">
        <v>823.4</v>
      </c>
      <c r="G2278" s="226">
        <v>95.1</v>
      </c>
      <c r="H2278" s="226">
        <v>375.2</v>
      </c>
      <c r="J2278" s="11"/>
    </row>
    <row r="2279" spans="3:10" ht="15.75" customHeight="1" outlineLevel="1">
      <c r="C2279" s="285" t="s">
        <v>147</v>
      </c>
      <c r="D2279" s="287">
        <f t="shared" si="20"/>
        <v>3637.7999999999997</v>
      </c>
      <c r="E2279" s="286">
        <v>3007.2</v>
      </c>
      <c r="F2279" s="226">
        <v>447.7</v>
      </c>
      <c r="G2279" s="226">
        <v>33.8</v>
      </c>
      <c r="H2279" s="226">
        <v>149.1</v>
      </c>
      <c r="J2279" s="11"/>
    </row>
    <row r="2280" spans="3:10" ht="15.75" customHeight="1" outlineLevel="1">
      <c r="C2280" s="285" t="s">
        <v>148</v>
      </c>
      <c r="D2280" s="287">
        <f t="shared" si="20"/>
        <v>1475.4</v>
      </c>
      <c r="E2280" s="286">
        <v>992.2</v>
      </c>
      <c r="F2280" s="226">
        <v>134</v>
      </c>
      <c r="G2280" s="226">
        <v>45.9</v>
      </c>
      <c r="H2280" s="226">
        <v>303.3</v>
      </c>
      <c r="J2280" s="11"/>
    </row>
    <row r="2281" spans="3:10" ht="15.75" customHeight="1" outlineLevel="1">
      <c r="C2281" s="285" t="s">
        <v>108</v>
      </c>
      <c r="D2281" s="287">
        <f t="shared" si="20"/>
        <v>7726.1</v>
      </c>
      <c r="E2281" s="286">
        <v>6350</v>
      </c>
      <c r="F2281" s="226">
        <v>964.3</v>
      </c>
      <c r="G2281" s="226">
        <v>43.6</v>
      </c>
      <c r="H2281" s="226">
        <v>368.2</v>
      </c>
      <c r="J2281" s="11"/>
    </row>
    <row r="2282" spans="3:10" ht="15.75" customHeight="1" outlineLevel="1">
      <c r="C2282" s="285" t="s">
        <v>149</v>
      </c>
      <c r="D2282" s="287">
        <f t="shared" si="20"/>
        <v>8512.699999999999</v>
      </c>
      <c r="E2282" s="286">
        <v>6827.5</v>
      </c>
      <c r="F2282" s="226">
        <v>910.9</v>
      </c>
      <c r="G2282" s="226">
        <v>114</v>
      </c>
      <c r="H2282" s="226">
        <v>660.3</v>
      </c>
      <c r="J2282" s="11"/>
    </row>
    <row r="2283" spans="3:10" ht="15.75" customHeight="1" outlineLevel="1">
      <c r="C2283" s="285" t="s">
        <v>150</v>
      </c>
      <c r="D2283" s="287">
        <f t="shared" si="20"/>
        <v>65630.2</v>
      </c>
      <c r="E2283" s="286">
        <v>59731.7</v>
      </c>
      <c r="F2283" s="226">
        <v>3286.6</v>
      </c>
      <c r="G2283" s="226">
        <v>339.6</v>
      </c>
      <c r="H2283" s="226">
        <v>2272.3</v>
      </c>
      <c r="J2283" s="11"/>
    </row>
    <row r="2284" spans="3:10" ht="15.75" customHeight="1" outlineLevel="1">
      <c r="C2284" s="285" t="s">
        <v>151</v>
      </c>
      <c r="D2284" s="287">
        <f t="shared" si="20"/>
        <v>11180.1</v>
      </c>
      <c r="E2284" s="286">
        <v>8986.4</v>
      </c>
      <c r="F2284" s="226">
        <v>1414.1</v>
      </c>
      <c r="G2284" s="226">
        <v>130.4</v>
      </c>
      <c r="H2284" s="226">
        <v>649.2</v>
      </c>
      <c r="J2284" s="11"/>
    </row>
    <row r="2285" spans="3:10" ht="15.75" customHeight="1" outlineLevel="1">
      <c r="C2285" s="288"/>
      <c r="D2285" s="287"/>
      <c r="E2285" s="286"/>
      <c r="F2285" s="226"/>
      <c r="G2285" s="226"/>
      <c r="H2285" s="226"/>
      <c r="J2285" s="11"/>
    </row>
    <row r="2286" spans="3:10" ht="15.75" customHeight="1" outlineLevel="1">
      <c r="C2286" s="285" t="s">
        <v>152</v>
      </c>
      <c r="D2286" s="287"/>
      <c r="E2286" s="286"/>
      <c r="F2286" s="226"/>
      <c r="G2286" s="226"/>
      <c r="H2286" s="226"/>
      <c r="J2286" s="11"/>
    </row>
    <row r="2287" spans="3:10" ht="15.75" customHeight="1" outlineLevel="1">
      <c r="C2287" s="285" t="s">
        <v>153</v>
      </c>
      <c r="D2287" s="287">
        <f>SUM(E2287:H2287)</f>
        <v>4460.2</v>
      </c>
      <c r="E2287" s="286">
        <v>2558.6</v>
      </c>
      <c r="F2287" s="226">
        <v>598.7</v>
      </c>
      <c r="G2287" s="226">
        <v>259.2</v>
      </c>
      <c r="H2287" s="226">
        <v>1043.7</v>
      </c>
      <c r="J2287" s="11"/>
    </row>
    <row r="2288" spans="3:10" ht="15.75" customHeight="1" outlineLevel="1">
      <c r="C2288" s="285" t="s">
        <v>154</v>
      </c>
      <c r="D2288" s="287">
        <f>SUM(E2288:H2288)</f>
        <v>10587.4</v>
      </c>
      <c r="E2288" s="286">
        <v>7660.8</v>
      </c>
      <c r="F2288" s="226">
        <v>1573.1</v>
      </c>
      <c r="G2288" s="226">
        <v>260.3</v>
      </c>
      <c r="H2288" s="226">
        <v>1093.2</v>
      </c>
      <c r="J2288" s="11"/>
    </row>
    <row r="2289" spans="3:10" ht="15.75" customHeight="1" outlineLevel="1">
      <c r="C2289" s="285" t="s">
        <v>155</v>
      </c>
      <c r="D2289" s="287">
        <f>SUM(E2289:H2289)</f>
        <v>3209.8</v>
      </c>
      <c r="E2289" s="286">
        <v>2458.4</v>
      </c>
      <c r="F2289" s="226">
        <v>485.4</v>
      </c>
      <c r="G2289" s="226">
        <v>56.3</v>
      </c>
      <c r="H2289" s="226">
        <v>209.7</v>
      </c>
      <c r="J2289" s="11"/>
    </row>
    <row r="2290" spans="3:10" ht="15.75" customHeight="1" outlineLevel="1">
      <c r="C2290" s="285" t="s">
        <v>156</v>
      </c>
      <c r="D2290" s="287">
        <f>SUM(E2290:H2290)</f>
        <v>14482.600000000002</v>
      </c>
      <c r="E2290" s="286">
        <v>11277.5</v>
      </c>
      <c r="F2290" s="226">
        <v>1762.2</v>
      </c>
      <c r="G2290" s="226">
        <v>307.2</v>
      </c>
      <c r="H2290" s="226">
        <v>1135.7</v>
      </c>
      <c r="J2290" s="11"/>
    </row>
    <row r="2291" spans="3:10" ht="15.75" customHeight="1" outlineLevel="1">
      <c r="C2291" s="285" t="s">
        <v>157</v>
      </c>
      <c r="D2291" s="287">
        <f>SUM(E2291:H2291)</f>
        <v>28511.500000000004</v>
      </c>
      <c r="E2291" s="286">
        <v>23488.7</v>
      </c>
      <c r="F2291" s="226">
        <v>2953.5</v>
      </c>
      <c r="G2291" s="226">
        <v>403.4</v>
      </c>
      <c r="H2291" s="226">
        <v>1665.9</v>
      </c>
      <c r="J2291" s="11"/>
    </row>
    <row r="2292" spans="3:10" ht="15.75" customHeight="1" outlineLevel="1">
      <c r="C2292" s="288"/>
      <c r="D2292" s="287"/>
      <c r="E2292" s="286"/>
      <c r="F2292" s="226"/>
      <c r="G2292" s="226"/>
      <c r="H2292" s="226"/>
      <c r="J2292" s="11"/>
    </row>
    <row r="2293" spans="3:10" ht="15.75" customHeight="1" outlineLevel="1">
      <c r="C2293" s="285" t="s">
        <v>158</v>
      </c>
      <c r="D2293" s="287"/>
      <c r="E2293" s="286"/>
      <c r="F2293" s="226"/>
      <c r="G2293" s="226"/>
      <c r="H2293" s="226"/>
      <c r="J2293" s="11"/>
    </row>
    <row r="2294" spans="3:10" ht="15.75" customHeight="1" outlineLevel="1">
      <c r="C2294" s="285" t="s">
        <v>159</v>
      </c>
      <c r="D2294" s="287">
        <f aca="true" t="shared" si="21" ref="D2294:D2304">SUM(E2294:H2294)</f>
        <v>19413.7</v>
      </c>
      <c r="E2294" s="286">
        <v>15625.4</v>
      </c>
      <c r="F2294" s="226">
        <v>2659.8</v>
      </c>
      <c r="G2294" s="226">
        <v>156.4</v>
      </c>
      <c r="H2294" s="226">
        <v>972.1</v>
      </c>
      <c r="J2294" s="11"/>
    </row>
    <row r="2295" spans="3:10" ht="15.75" customHeight="1" outlineLevel="1">
      <c r="C2295" s="285" t="s">
        <v>160</v>
      </c>
      <c r="D2295" s="287">
        <f t="shared" si="21"/>
        <v>5044.1</v>
      </c>
      <c r="E2295" s="286">
        <v>3106.5</v>
      </c>
      <c r="F2295" s="226">
        <v>771.8</v>
      </c>
      <c r="G2295" s="226">
        <v>242.6</v>
      </c>
      <c r="H2295" s="226">
        <v>923.2</v>
      </c>
      <c r="J2295" s="11"/>
    </row>
    <row r="2296" spans="3:10" ht="15.75" customHeight="1" outlineLevel="1">
      <c r="C2296" s="285" t="s">
        <v>161</v>
      </c>
      <c r="D2296" s="287">
        <f t="shared" si="21"/>
        <v>5080.7</v>
      </c>
      <c r="E2296" s="286">
        <v>4001.7</v>
      </c>
      <c r="F2296" s="226">
        <v>717.3</v>
      </c>
      <c r="G2296" s="226">
        <v>50.8</v>
      </c>
      <c r="H2296" s="226">
        <v>310.9</v>
      </c>
      <c r="J2296" s="11"/>
    </row>
    <row r="2297" spans="3:10" ht="15.75" customHeight="1" outlineLevel="1">
      <c r="C2297" s="285" t="s">
        <v>162</v>
      </c>
      <c r="D2297" s="287">
        <f t="shared" si="21"/>
        <v>1793.4</v>
      </c>
      <c r="E2297" s="286">
        <v>1218.8</v>
      </c>
      <c r="F2297" s="226">
        <v>106.8</v>
      </c>
      <c r="G2297" s="226">
        <v>82.4</v>
      </c>
      <c r="H2297" s="226">
        <v>385.4</v>
      </c>
      <c r="J2297" s="11"/>
    </row>
    <row r="2298" spans="3:10" ht="15.75" customHeight="1" outlineLevel="1">
      <c r="C2298" s="285" t="s">
        <v>109</v>
      </c>
      <c r="D2298" s="287">
        <f t="shared" si="21"/>
        <v>2883.2</v>
      </c>
      <c r="E2298" s="286">
        <v>2149</v>
      </c>
      <c r="F2298" s="226">
        <v>317.1</v>
      </c>
      <c r="G2298" s="226">
        <v>69.7</v>
      </c>
      <c r="H2298" s="226">
        <v>347.4</v>
      </c>
      <c r="J2298" s="11"/>
    </row>
    <row r="2299" spans="3:10" ht="15.75" customHeight="1" outlineLevel="1">
      <c r="C2299" s="285" t="s">
        <v>163</v>
      </c>
      <c r="D2299" s="287">
        <f t="shared" si="21"/>
        <v>11422.3</v>
      </c>
      <c r="E2299" s="286">
        <v>9496.5</v>
      </c>
      <c r="F2299" s="226">
        <v>1102.1</v>
      </c>
      <c r="G2299" s="226">
        <v>128.8</v>
      </c>
      <c r="H2299" s="226">
        <v>694.9</v>
      </c>
      <c r="J2299" s="11"/>
    </row>
    <row r="2300" spans="3:10" ht="15.75" customHeight="1" outlineLevel="1">
      <c r="C2300" s="285" t="s">
        <v>164</v>
      </c>
      <c r="D2300" s="287">
        <f t="shared" si="21"/>
        <v>4762.400000000001</v>
      </c>
      <c r="E2300" s="286">
        <v>3820.6</v>
      </c>
      <c r="F2300" s="226">
        <v>679.2</v>
      </c>
      <c r="G2300" s="226">
        <v>26.3</v>
      </c>
      <c r="H2300" s="226">
        <v>236.3</v>
      </c>
      <c r="J2300" s="11"/>
    </row>
    <row r="2301" spans="3:10" ht="15.75" customHeight="1" outlineLevel="1">
      <c r="C2301" s="285" t="s">
        <v>165</v>
      </c>
      <c r="D2301" s="287">
        <f t="shared" si="21"/>
        <v>4078.9000000000005</v>
      </c>
      <c r="E2301" s="286">
        <v>2907.9</v>
      </c>
      <c r="F2301" s="226">
        <v>426.9</v>
      </c>
      <c r="G2301" s="226">
        <v>113.4</v>
      </c>
      <c r="H2301" s="226">
        <v>630.7</v>
      </c>
      <c r="J2301" s="11"/>
    </row>
    <row r="2302" spans="3:10" ht="15.75" customHeight="1" outlineLevel="1">
      <c r="C2302" s="285" t="s">
        <v>166</v>
      </c>
      <c r="D2302" s="287">
        <f t="shared" si="21"/>
        <v>6125.599999999999</v>
      </c>
      <c r="E2302" s="286">
        <v>4566.5</v>
      </c>
      <c r="F2302" s="226">
        <v>934.8</v>
      </c>
      <c r="G2302" s="226">
        <v>76.4</v>
      </c>
      <c r="H2302" s="226">
        <v>547.9</v>
      </c>
      <c r="J2302" s="11"/>
    </row>
    <row r="2303" spans="3:10" ht="15.75" customHeight="1" outlineLevel="1">
      <c r="C2303" s="285" t="s">
        <v>167</v>
      </c>
      <c r="D2303" s="287">
        <f t="shared" si="21"/>
        <v>11036</v>
      </c>
      <c r="E2303" s="286">
        <v>8541.1</v>
      </c>
      <c r="F2303" s="226">
        <v>1564.4</v>
      </c>
      <c r="G2303" s="226">
        <v>136.2</v>
      </c>
      <c r="H2303" s="226">
        <v>794.3</v>
      </c>
      <c r="J2303" s="11"/>
    </row>
    <row r="2304" spans="3:10" ht="15.75" customHeight="1" outlineLevel="1">
      <c r="C2304" s="285" t="s">
        <v>168</v>
      </c>
      <c r="D2304" s="287">
        <f t="shared" si="21"/>
        <v>38960.5</v>
      </c>
      <c r="E2304" s="286">
        <v>35626.1</v>
      </c>
      <c r="F2304" s="226">
        <v>1783.3</v>
      </c>
      <c r="G2304" s="226">
        <v>176.6</v>
      </c>
      <c r="H2304" s="226">
        <v>1374.5</v>
      </c>
      <c r="J2304" s="11"/>
    </row>
    <row r="2305" spans="3:10" ht="15.75" customHeight="1" outlineLevel="1">
      <c r="C2305" s="288"/>
      <c r="D2305" s="287"/>
      <c r="E2305" s="286"/>
      <c r="F2305" s="226"/>
      <c r="G2305" s="226"/>
      <c r="H2305" s="226"/>
      <c r="J2305" s="11"/>
    </row>
    <row r="2306" spans="3:10" ht="15.75" customHeight="1" outlineLevel="1">
      <c r="C2306" s="285" t="s">
        <v>169</v>
      </c>
      <c r="D2306" s="287"/>
      <c r="E2306" s="286"/>
      <c r="F2306" s="226"/>
      <c r="G2306" s="226"/>
      <c r="H2306" s="226"/>
      <c r="J2306" s="11"/>
    </row>
    <row r="2307" spans="3:10" ht="15.75" customHeight="1" outlineLevel="1">
      <c r="C2307" s="285" t="s">
        <v>170</v>
      </c>
      <c r="D2307" s="287">
        <f>SUM(E2307:H2307)</f>
        <v>6168</v>
      </c>
      <c r="E2307" s="286">
        <v>4811</v>
      </c>
      <c r="F2307" s="226">
        <v>871.3</v>
      </c>
      <c r="G2307" s="226">
        <v>93.5</v>
      </c>
      <c r="H2307" s="226">
        <v>392.2</v>
      </c>
      <c r="J2307" s="11"/>
    </row>
    <row r="2308" spans="3:10" ht="15.75" customHeight="1" outlineLevel="1">
      <c r="C2308" s="285" t="s">
        <v>171</v>
      </c>
      <c r="D2308" s="287">
        <f aca="true" t="shared" si="22" ref="D2308:D2316">SUM(E2308:H2308)</f>
        <v>3930.6</v>
      </c>
      <c r="E2308" s="286">
        <v>2904.7</v>
      </c>
      <c r="F2308" s="226">
        <v>548.6</v>
      </c>
      <c r="G2308" s="226">
        <v>98.3</v>
      </c>
      <c r="H2308" s="226">
        <v>379</v>
      </c>
      <c r="J2308" s="11"/>
    </row>
    <row r="2309" spans="3:10" ht="15.75" customHeight="1" outlineLevel="1">
      <c r="C2309" s="285" t="s">
        <v>172</v>
      </c>
      <c r="D2309" s="287">
        <f t="shared" si="22"/>
        <v>5734.500000000001</v>
      </c>
      <c r="E2309" s="286">
        <v>4370.1</v>
      </c>
      <c r="F2309" s="226">
        <v>865</v>
      </c>
      <c r="G2309" s="226">
        <v>73.6</v>
      </c>
      <c r="H2309" s="226">
        <v>425.8</v>
      </c>
      <c r="J2309" s="11"/>
    </row>
    <row r="2310" spans="3:10" ht="15.75" customHeight="1" outlineLevel="1">
      <c r="C2310" s="285" t="s">
        <v>173</v>
      </c>
      <c r="D2310" s="287">
        <f t="shared" si="22"/>
        <v>6681.2</v>
      </c>
      <c r="E2310" s="286">
        <v>5132.7</v>
      </c>
      <c r="F2310" s="226">
        <v>1031</v>
      </c>
      <c r="G2310" s="226">
        <v>81.4</v>
      </c>
      <c r="H2310" s="226">
        <v>436.1</v>
      </c>
      <c r="J2310" s="11"/>
    </row>
    <row r="2311" spans="3:10" ht="15.75" customHeight="1" outlineLevel="1">
      <c r="C2311" s="285" t="s">
        <v>174</v>
      </c>
      <c r="D2311" s="287">
        <f t="shared" si="22"/>
        <v>4417.1</v>
      </c>
      <c r="E2311" s="286">
        <v>3503.3</v>
      </c>
      <c r="F2311" s="226">
        <v>574.1</v>
      </c>
      <c r="G2311" s="226">
        <v>61.9</v>
      </c>
      <c r="H2311" s="226">
        <v>277.8</v>
      </c>
      <c r="J2311" s="11"/>
    </row>
    <row r="2312" spans="3:10" ht="15.75" customHeight="1" outlineLevel="1">
      <c r="C2312" s="285" t="s">
        <v>175</v>
      </c>
      <c r="D2312" s="287">
        <f t="shared" si="22"/>
        <v>4505</v>
      </c>
      <c r="E2312" s="286">
        <v>3633.5</v>
      </c>
      <c r="F2312" s="226">
        <v>506.8</v>
      </c>
      <c r="G2312" s="226">
        <v>77.5</v>
      </c>
      <c r="H2312" s="226">
        <v>287.2</v>
      </c>
      <c r="J2312" s="11"/>
    </row>
    <row r="2313" spans="3:10" ht="15.75" customHeight="1" outlineLevel="1">
      <c r="C2313" s="285" t="s">
        <v>110</v>
      </c>
      <c r="D2313" s="287">
        <f t="shared" si="22"/>
        <v>11153</v>
      </c>
      <c r="E2313" s="286">
        <v>9440.1</v>
      </c>
      <c r="F2313" s="226">
        <v>1058.8</v>
      </c>
      <c r="G2313" s="226">
        <v>163</v>
      </c>
      <c r="H2313" s="226">
        <v>491.1</v>
      </c>
      <c r="J2313" s="11"/>
    </row>
    <row r="2314" spans="3:10" ht="15.75" customHeight="1" outlineLevel="1">
      <c r="C2314" s="285" t="s">
        <v>176</v>
      </c>
      <c r="D2314" s="287">
        <f t="shared" si="22"/>
        <v>4770.2</v>
      </c>
      <c r="E2314" s="286">
        <v>3920.7</v>
      </c>
      <c r="F2314" s="226">
        <v>549.7</v>
      </c>
      <c r="G2314" s="226">
        <v>39.3</v>
      </c>
      <c r="H2314" s="226">
        <v>260.5</v>
      </c>
      <c r="J2314" s="11"/>
    </row>
    <row r="2315" spans="3:10" ht="15.75" customHeight="1" outlineLevel="1">
      <c r="C2315" s="285" t="s">
        <v>177</v>
      </c>
      <c r="D2315" s="287">
        <f t="shared" si="22"/>
        <v>3335.8</v>
      </c>
      <c r="E2315" s="286">
        <v>2127.3</v>
      </c>
      <c r="F2315" s="226">
        <v>496.3</v>
      </c>
      <c r="G2315" s="226">
        <v>146.7</v>
      </c>
      <c r="H2315" s="226">
        <v>565.5</v>
      </c>
      <c r="J2315" s="11"/>
    </row>
    <row r="2316" spans="3:10" ht="15.75" customHeight="1" outlineLevel="1">
      <c r="C2316" s="285" t="s">
        <v>178</v>
      </c>
      <c r="D2316" s="287">
        <f t="shared" si="22"/>
        <v>42197.9</v>
      </c>
      <c r="E2316" s="286">
        <v>38118.4</v>
      </c>
      <c r="F2316" s="226">
        <v>2594</v>
      </c>
      <c r="G2316" s="226">
        <v>237</v>
      </c>
      <c r="H2316" s="226">
        <v>1248.5</v>
      </c>
      <c r="J2316" s="11"/>
    </row>
    <row r="2317" spans="3:10" ht="15.75" customHeight="1" outlineLevel="1">
      <c r="C2317" s="288"/>
      <c r="D2317" s="287"/>
      <c r="E2317" s="286"/>
      <c r="F2317" s="226"/>
      <c r="G2317" s="226"/>
      <c r="H2317" s="226"/>
      <c r="J2317" s="11"/>
    </row>
    <row r="2318" spans="3:10" ht="15.75" customHeight="1" outlineLevel="1">
      <c r="C2318" s="285" t="s">
        <v>179</v>
      </c>
      <c r="D2318" s="287"/>
      <c r="E2318" s="286"/>
      <c r="F2318" s="226"/>
      <c r="G2318" s="226"/>
      <c r="H2318" s="226"/>
      <c r="J2318" s="11"/>
    </row>
    <row r="2319" spans="3:10" ht="15.75" customHeight="1" outlineLevel="1">
      <c r="C2319" s="285" t="s">
        <v>180</v>
      </c>
      <c r="D2319" s="287">
        <f>SUM(E2319:H2319)</f>
        <v>3961.2</v>
      </c>
      <c r="E2319" s="286">
        <v>3168.2</v>
      </c>
      <c r="F2319" s="226">
        <v>186.5</v>
      </c>
      <c r="G2319" s="226">
        <v>89</v>
      </c>
      <c r="H2319" s="226">
        <v>517.5</v>
      </c>
      <c r="J2319" s="11"/>
    </row>
    <row r="2320" spans="3:10" ht="15.75" customHeight="1" outlineLevel="1">
      <c r="C2320" s="285" t="s">
        <v>181</v>
      </c>
      <c r="D2320" s="287">
        <f>SUM(E2320:H2320)</f>
        <v>8108.600000000001</v>
      </c>
      <c r="E2320" s="286">
        <v>6267.3</v>
      </c>
      <c r="F2320" s="226">
        <v>1108.4</v>
      </c>
      <c r="G2320" s="226">
        <v>102.1</v>
      </c>
      <c r="H2320" s="226">
        <v>630.8</v>
      </c>
      <c r="J2320" s="11"/>
    </row>
    <row r="2321" spans="3:10" ht="15.75" customHeight="1" outlineLevel="1">
      <c r="C2321" s="285" t="s">
        <v>182</v>
      </c>
      <c r="D2321" s="287">
        <f>SUM(E2321:H2321)</f>
        <v>7572.299999999999</v>
      </c>
      <c r="E2321" s="286">
        <v>5822.2</v>
      </c>
      <c r="F2321" s="226">
        <v>1031.2</v>
      </c>
      <c r="G2321" s="226">
        <v>102.9</v>
      </c>
      <c r="H2321" s="226">
        <v>616</v>
      </c>
      <c r="J2321" s="11"/>
    </row>
    <row r="2322" spans="3:10" ht="15.75" customHeight="1" outlineLevel="1">
      <c r="C2322" s="285" t="s">
        <v>183</v>
      </c>
      <c r="D2322" s="287">
        <f>SUM(E2322:H2322)</f>
        <v>10488.1</v>
      </c>
      <c r="E2322" s="286">
        <v>7257.7</v>
      </c>
      <c r="F2322" s="226">
        <v>1866.2</v>
      </c>
      <c r="G2322" s="226">
        <v>186.2</v>
      </c>
      <c r="H2322" s="226">
        <v>1178</v>
      </c>
      <c r="J2322" s="11"/>
    </row>
    <row r="2323" spans="3:10" ht="15.75" customHeight="1" outlineLevel="1">
      <c r="C2323" s="82" t="s">
        <v>184</v>
      </c>
      <c r="D2323" s="287">
        <f>SUM(E2323:H2323)</f>
        <v>33382.9</v>
      </c>
      <c r="E2323" s="286">
        <v>29829.5</v>
      </c>
      <c r="F2323" s="226">
        <v>3087.8</v>
      </c>
      <c r="G2323" s="226">
        <v>27.5</v>
      </c>
      <c r="H2323" s="226">
        <v>438.1</v>
      </c>
      <c r="J2323" s="11"/>
    </row>
    <row r="2324" spans="2:10" ht="11.25" customHeight="1" outlineLevel="1" thickBot="1">
      <c r="B2324" s="290"/>
      <c r="C2324" s="277"/>
      <c r="D2324" s="291"/>
      <c r="E2324" s="292"/>
      <c r="F2324" s="292"/>
      <c r="G2324" s="292"/>
      <c r="H2324" s="293"/>
      <c r="J2324" s="11"/>
    </row>
    <row r="2325" spans="2:10" s="4" customFormat="1" ht="16.5" customHeight="1" thickBot="1" thickTop="1">
      <c r="B2325" s="290"/>
      <c r="C2325" s="294" t="s">
        <v>266</v>
      </c>
      <c r="D2325" s="295">
        <f>SUM(E2325:H2325)</f>
        <v>3264075.100000002</v>
      </c>
      <c r="E2325" s="296">
        <f>SUM(E2007:E2323)</f>
        <v>2780714.8000000017</v>
      </c>
      <c r="F2325" s="296">
        <f>SUM(F2007:F2323)</f>
        <v>284022</v>
      </c>
      <c r="G2325" s="296">
        <f>SUM(G2007:G2323)</f>
        <v>35228.1</v>
      </c>
      <c r="H2325" s="296">
        <f>SUM(H2007:H2323)</f>
        <v>164110.2000000002</v>
      </c>
      <c r="I2325" s="1"/>
      <c r="J2325" s="11"/>
    </row>
    <row r="2326" spans="1:13" ht="15" customHeight="1" thickTop="1">
      <c r="A2326" s="4"/>
      <c r="D2326" s="17"/>
      <c r="G2326" s="11"/>
      <c r="H2326" s="11"/>
      <c r="I2326" s="8"/>
      <c r="J2326" s="8"/>
      <c r="K2326" s="8"/>
      <c r="L2326" s="8"/>
      <c r="M2326" s="8"/>
    </row>
    <row r="2327" spans="1:9" ht="15.75" customHeight="1">
      <c r="A2327" s="297"/>
      <c r="B2327" s="338" t="s">
        <v>793</v>
      </c>
      <c r="C2327" s="338"/>
      <c r="D2327" s="338"/>
      <c r="E2327" s="338"/>
      <c r="F2327" s="338"/>
      <c r="G2327" s="338"/>
      <c r="H2327" s="12" t="s">
        <v>771</v>
      </c>
      <c r="I2327" s="1" t="s">
        <v>772</v>
      </c>
    </row>
    <row r="2328" spans="2:7" ht="15">
      <c r="B2328" s="298"/>
      <c r="C2328" s="299"/>
      <c r="D2328" s="300"/>
      <c r="E2328" s="300"/>
      <c r="F2328" s="300"/>
      <c r="G2328" s="300"/>
    </row>
    <row r="2329" spans="2:7" ht="36.75" customHeight="1">
      <c r="B2329" s="338" t="s">
        <v>761</v>
      </c>
      <c r="C2329" s="338"/>
      <c r="D2329" s="338"/>
      <c r="E2329" s="338"/>
      <c r="F2329" s="338"/>
      <c r="G2329" s="338"/>
    </row>
    <row r="2330" spans="1:3" ht="15">
      <c r="A2330" s="297"/>
      <c r="B2330" s="297"/>
      <c r="C2330" s="301"/>
    </row>
    <row r="2331" spans="2:7" ht="15.75" customHeight="1">
      <c r="B2331" s="338" t="s">
        <v>762</v>
      </c>
      <c r="C2331" s="338"/>
      <c r="D2331" s="338"/>
      <c r="E2331" s="338"/>
      <c r="F2331" s="338"/>
      <c r="G2331" s="338"/>
    </row>
    <row r="2332" spans="2:7" ht="18.75">
      <c r="B2332" s="179" t="s">
        <v>91</v>
      </c>
      <c r="C2332" s="159"/>
      <c r="D2332" s="302"/>
      <c r="E2332" s="302"/>
      <c r="F2332" s="302"/>
      <c r="G2332" s="303"/>
    </row>
    <row r="2333" spans="2:7" ht="18.75">
      <c r="B2333" s="179" t="s">
        <v>92</v>
      </c>
      <c r="C2333" s="159"/>
      <c r="D2333" s="302"/>
      <c r="E2333" s="302"/>
      <c r="F2333" s="302"/>
      <c r="G2333" s="303"/>
    </row>
    <row r="2334" spans="2:7" ht="18.75">
      <c r="B2334" s="179" t="s">
        <v>93</v>
      </c>
      <c r="C2334" s="159"/>
      <c r="D2334" s="302"/>
      <c r="E2334" s="302"/>
      <c r="F2334" s="302"/>
      <c r="G2334" s="303"/>
    </row>
    <row r="2335" spans="2:7" ht="18.75">
      <c r="B2335" s="179" t="s">
        <v>94</v>
      </c>
      <c r="C2335" s="159"/>
      <c r="D2335" s="302"/>
      <c r="E2335" s="302"/>
      <c r="F2335" s="302"/>
      <c r="G2335" s="303"/>
    </row>
    <row r="2336" spans="2:7" ht="19.5" customHeight="1">
      <c r="B2336" s="338" t="s">
        <v>604</v>
      </c>
      <c r="C2336" s="338"/>
      <c r="D2336" s="338"/>
      <c r="E2336" s="338"/>
      <c r="F2336" s="338"/>
      <c r="G2336" s="338"/>
    </row>
    <row r="2337" spans="2:7" ht="18" customHeight="1">
      <c r="B2337" s="179" t="s">
        <v>456</v>
      </c>
      <c r="C2337" s="159"/>
      <c r="D2337" s="302"/>
      <c r="E2337" s="302"/>
      <c r="F2337" s="302"/>
      <c r="G2337" s="303"/>
    </row>
    <row r="2338" spans="2:7" ht="18.75">
      <c r="B2338" s="179" t="s">
        <v>457</v>
      </c>
      <c r="C2338" s="159"/>
      <c r="D2338" s="302"/>
      <c r="E2338" s="302"/>
      <c r="F2338" s="302"/>
      <c r="G2338" s="303"/>
    </row>
    <row r="2339" spans="2:7" ht="18.75">
      <c r="B2339" s="179" t="s">
        <v>95</v>
      </c>
      <c r="C2339" s="159"/>
      <c r="D2339" s="302"/>
      <c r="E2339" s="302"/>
      <c r="F2339" s="302"/>
      <c r="G2339" s="303"/>
    </row>
    <row r="2340" spans="2:7" ht="18.75">
      <c r="B2340" s="179" t="s">
        <v>94</v>
      </c>
      <c r="C2340" s="159"/>
      <c r="D2340" s="302"/>
      <c r="E2340" s="302"/>
      <c r="F2340" s="302"/>
      <c r="G2340" s="303"/>
    </row>
    <row r="2341" spans="2:7" ht="21" customHeight="1">
      <c r="B2341" s="345" t="s">
        <v>794</v>
      </c>
      <c r="C2341" s="345"/>
      <c r="D2341" s="345"/>
      <c r="E2341" s="345"/>
      <c r="F2341" s="345"/>
      <c r="G2341" s="345"/>
    </row>
    <row r="2342" spans="2:7" s="12" customFormat="1" ht="18.75" customHeight="1">
      <c r="B2342" s="345" t="s">
        <v>795</v>
      </c>
      <c r="C2342" s="345"/>
      <c r="D2342" s="345"/>
      <c r="E2342" s="345"/>
      <c r="F2342" s="345"/>
      <c r="G2342" s="345"/>
    </row>
    <row r="2343" spans="2:7" ht="35.25" customHeight="1">
      <c r="B2343" s="345" t="s">
        <v>796</v>
      </c>
      <c r="C2343" s="345"/>
      <c r="D2343" s="345"/>
      <c r="E2343" s="345"/>
      <c r="F2343" s="345"/>
      <c r="G2343" s="345"/>
    </row>
    <row r="2344" spans="3:5" ht="15">
      <c r="C2344" s="290"/>
      <c r="D2344" s="1"/>
      <c r="E2344" s="1"/>
    </row>
    <row r="2345" spans="2:7" ht="33.75" customHeight="1">
      <c r="B2345" s="338" t="s">
        <v>797</v>
      </c>
      <c r="C2345" s="341"/>
      <c r="D2345" s="341"/>
      <c r="E2345" s="341"/>
      <c r="F2345" s="341"/>
      <c r="G2345" s="238"/>
    </row>
    <row r="2346" spans="2:8" ht="33.75" customHeight="1">
      <c r="B2346" s="338" t="s">
        <v>798</v>
      </c>
      <c r="C2346" s="341"/>
      <c r="D2346" s="341"/>
      <c r="E2346" s="341"/>
      <c r="F2346" s="341"/>
      <c r="G2346" s="238"/>
      <c r="H2346" s="4"/>
    </row>
    <row r="2347" spans="2:8" ht="54.75" customHeight="1">
      <c r="B2347" s="338" t="s">
        <v>799</v>
      </c>
      <c r="C2347" s="341"/>
      <c r="D2347" s="341"/>
      <c r="E2347" s="341"/>
      <c r="F2347" s="341"/>
      <c r="G2347" s="238"/>
      <c r="H2347" s="4"/>
    </row>
    <row r="2348" spans="2:8" ht="54.75" customHeight="1">
      <c r="B2348" s="338" t="s">
        <v>800</v>
      </c>
      <c r="C2348" s="341"/>
      <c r="D2348" s="341"/>
      <c r="E2348" s="341"/>
      <c r="F2348" s="341"/>
      <c r="G2348" s="238"/>
      <c r="H2348" s="4"/>
    </row>
    <row r="2349" spans="2:8" ht="21.75" customHeight="1">
      <c r="B2349" s="345"/>
      <c r="C2349" s="345"/>
      <c r="D2349" s="345"/>
      <c r="E2349" s="345"/>
      <c r="F2349" s="345"/>
      <c r="G2349" s="345"/>
      <c r="H2349" s="4"/>
    </row>
    <row r="2350" spans="2:8" ht="21.75" customHeight="1">
      <c r="B2350" s="345"/>
      <c r="C2350" s="345"/>
      <c r="D2350" s="345"/>
      <c r="E2350" s="345"/>
      <c r="F2350" s="345"/>
      <c r="G2350" s="345"/>
      <c r="H2350" s="4"/>
    </row>
    <row r="2351" spans="2:8" ht="21.75" customHeight="1">
      <c r="B2351" s="345"/>
      <c r="C2351" s="345"/>
      <c r="D2351" s="345"/>
      <c r="E2351" s="345"/>
      <c r="F2351" s="345"/>
      <c r="G2351" s="345"/>
      <c r="H2351" s="4"/>
    </row>
    <row r="2352" spans="2:8" ht="21.75" customHeight="1">
      <c r="B2352" s="345"/>
      <c r="C2352" s="345"/>
      <c r="D2352" s="345"/>
      <c r="E2352" s="345"/>
      <c r="F2352" s="345"/>
      <c r="G2352" s="345"/>
      <c r="H2352" s="4"/>
    </row>
    <row r="2353" spans="2:8" ht="21.75" customHeight="1">
      <c r="B2353" s="345"/>
      <c r="C2353" s="345"/>
      <c r="D2353" s="345"/>
      <c r="E2353" s="345"/>
      <c r="F2353" s="345"/>
      <c r="G2353" s="345"/>
      <c r="H2353" s="4"/>
    </row>
    <row r="2354" spans="2:8" ht="21.75" customHeight="1">
      <c r="B2354" s="345"/>
      <c r="C2354" s="345"/>
      <c r="D2354" s="345"/>
      <c r="E2354" s="345"/>
      <c r="F2354" s="345"/>
      <c r="G2354" s="345"/>
      <c r="H2354" s="4"/>
    </row>
    <row r="2355" spans="2:8" ht="21.75" customHeight="1">
      <c r="B2355" s="345"/>
      <c r="C2355" s="345"/>
      <c r="D2355" s="345"/>
      <c r="E2355" s="345"/>
      <c r="F2355" s="345"/>
      <c r="G2355" s="345"/>
      <c r="H2355" s="4"/>
    </row>
    <row r="2356" spans="2:8" ht="21.75" customHeight="1">
      <c r="B2356" s="345"/>
      <c r="C2356" s="345"/>
      <c r="D2356" s="345"/>
      <c r="E2356" s="345"/>
      <c r="F2356" s="345"/>
      <c r="G2356" s="345"/>
      <c r="H2356" s="4"/>
    </row>
    <row r="2357" spans="2:8" ht="21.75" customHeight="1">
      <c r="B2357" s="345"/>
      <c r="C2357" s="345"/>
      <c r="D2357" s="345"/>
      <c r="E2357" s="345"/>
      <c r="F2357" s="345"/>
      <c r="G2357" s="345"/>
      <c r="H2357" s="4"/>
    </row>
    <row r="2358" spans="2:8" ht="21.75" customHeight="1">
      <c r="B2358" s="345"/>
      <c r="C2358" s="345"/>
      <c r="D2358" s="345"/>
      <c r="E2358" s="345"/>
      <c r="F2358" s="345"/>
      <c r="G2358" s="345"/>
      <c r="H2358" s="4"/>
    </row>
    <row r="2359" spans="2:8" ht="21.75" customHeight="1">
      <c r="B2359" s="345"/>
      <c r="C2359" s="345"/>
      <c r="D2359" s="345"/>
      <c r="E2359" s="345"/>
      <c r="F2359" s="345"/>
      <c r="G2359" s="345"/>
      <c r="H2359" s="4"/>
    </row>
    <row r="2360" spans="2:8" ht="21.75" customHeight="1">
      <c r="B2360" s="345"/>
      <c r="C2360" s="345"/>
      <c r="D2360" s="345"/>
      <c r="E2360" s="345"/>
      <c r="F2360" s="345"/>
      <c r="G2360" s="345"/>
      <c r="H2360" s="4"/>
    </row>
    <row r="2361" spans="2:8" ht="21.75" customHeight="1">
      <c r="B2361" s="345"/>
      <c r="C2361" s="345"/>
      <c r="D2361" s="345"/>
      <c r="E2361" s="345"/>
      <c r="F2361" s="345"/>
      <c r="G2361" s="345"/>
      <c r="H2361" s="4"/>
    </row>
    <row r="2362" spans="2:8" ht="21.75" customHeight="1">
      <c r="B2362" s="345"/>
      <c r="C2362" s="345"/>
      <c r="D2362" s="345"/>
      <c r="E2362" s="345"/>
      <c r="F2362" s="345"/>
      <c r="G2362" s="345"/>
      <c r="H2362" s="4"/>
    </row>
    <row r="2363" spans="2:8" ht="21.75" customHeight="1">
      <c r="B2363" s="345"/>
      <c r="C2363" s="345"/>
      <c r="D2363" s="345"/>
      <c r="E2363" s="345"/>
      <c r="F2363" s="345"/>
      <c r="G2363" s="345"/>
      <c r="H2363" s="4"/>
    </row>
    <row r="2364" spans="2:8" ht="21.75" customHeight="1">
      <c r="B2364" s="345"/>
      <c r="C2364" s="345"/>
      <c r="D2364" s="345"/>
      <c r="E2364" s="345"/>
      <c r="F2364" s="345"/>
      <c r="G2364" s="345"/>
      <c r="H2364" s="4"/>
    </row>
    <row r="2365" spans="2:8" ht="21.75" customHeight="1">
      <c r="B2365" s="345"/>
      <c r="C2365" s="345"/>
      <c r="D2365" s="345"/>
      <c r="E2365" s="345"/>
      <c r="F2365" s="345"/>
      <c r="G2365" s="345"/>
      <c r="H2365" s="4"/>
    </row>
    <row r="2366" spans="2:8" ht="21.75" customHeight="1">
      <c r="B2366" s="345"/>
      <c r="C2366" s="345"/>
      <c r="D2366" s="345"/>
      <c r="E2366" s="345"/>
      <c r="F2366" s="345"/>
      <c r="G2366" s="345"/>
      <c r="H2366" s="4"/>
    </row>
    <row r="2367" spans="2:8" ht="21.75" customHeight="1">
      <c r="B2367" s="345"/>
      <c r="C2367" s="345"/>
      <c r="D2367" s="345"/>
      <c r="E2367" s="345"/>
      <c r="F2367" s="345"/>
      <c r="G2367" s="345"/>
      <c r="H2367" s="4"/>
    </row>
    <row r="2368" spans="2:8" ht="21.75" customHeight="1">
      <c r="B2368" s="345"/>
      <c r="C2368" s="345"/>
      <c r="D2368" s="345"/>
      <c r="E2368" s="345"/>
      <c r="F2368" s="345"/>
      <c r="G2368" s="345"/>
      <c r="H2368" s="4"/>
    </row>
    <row r="2369" spans="2:8" ht="21.75" customHeight="1">
      <c r="B2369" s="345"/>
      <c r="C2369" s="345"/>
      <c r="D2369" s="345"/>
      <c r="E2369" s="345"/>
      <c r="F2369" s="345"/>
      <c r="G2369" s="345"/>
      <c r="H2369" s="4"/>
    </row>
    <row r="2370" spans="2:8" ht="21.75" customHeight="1">
      <c r="B2370" s="345"/>
      <c r="C2370" s="345"/>
      <c r="D2370" s="345"/>
      <c r="E2370" s="345"/>
      <c r="F2370" s="345"/>
      <c r="G2370" s="345"/>
      <c r="H2370" s="4"/>
    </row>
    <row r="2371" spans="2:8" ht="21.75" customHeight="1">
      <c r="B2371" s="345"/>
      <c r="C2371" s="345"/>
      <c r="D2371" s="345"/>
      <c r="E2371" s="345"/>
      <c r="F2371" s="345"/>
      <c r="G2371" s="345"/>
      <c r="H2371" s="4"/>
    </row>
    <row r="2372" spans="2:8" ht="21.75" customHeight="1">
      <c r="B2372" s="345"/>
      <c r="C2372" s="345"/>
      <c r="D2372" s="345"/>
      <c r="E2372" s="345"/>
      <c r="F2372" s="345"/>
      <c r="G2372" s="345"/>
      <c r="H2372" s="4"/>
    </row>
    <row r="2373" spans="2:8" ht="21.75" customHeight="1">
      <c r="B2373" s="345"/>
      <c r="C2373" s="345"/>
      <c r="D2373" s="345"/>
      <c r="E2373" s="345"/>
      <c r="F2373" s="345"/>
      <c r="G2373" s="345"/>
      <c r="H2373" s="4"/>
    </row>
    <row r="2374" spans="2:8" ht="21.75" customHeight="1">
      <c r="B2374" s="345"/>
      <c r="C2374" s="345"/>
      <c r="D2374" s="345"/>
      <c r="E2374" s="345"/>
      <c r="F2374" s="345"/>
      <c r="G2374" s="345"/>
      <c r="H2374" s="4"/>
    </row>
    <row r="2375" spans="2:8" ht="21.75" customHeight="1">
      <c r="B2375" s="345"/>
      <c r="C2375" s="345"/>
      <c r="D2375" s="345"/>
      <c r="E2375" s="345"/>
      <c r="F2375" s="345"/>
      <c r="G2375" s="345"/>
      <c r="H2375" s="4"/>
    </row>
    <row r="2376" spans="2:8" ht="21.75" customHeight="1">
      <c r="B2376" s="345"/>
      <c r="C2376" s="345"/>
      <c r="D2376" s="345"/>
      <c r="E2376" s="345"/>
      <c r="F2376" s="345"/>
      <c r="G2376" s="345"/>
      <c r="H2376" s="4"/>
    </row>
    <row r="2377" spans="2:8" ht="21.75" customHeight="1">
      <c r="B2377" s="345"/>
      <c r="C2377" s="345"/>
      <c r="D2377" s="345"/>
      <c r="E2377" s="345"/>
      <c r="F2377" s="345"/>
      <c r="G2377" s="345"/>
      <c r="H2377" s="4"/>
    </row>
    <row r="2378" spans="2:8" ht="21.75" customHeight="1">
      <c r="B2378" s="345"/>
      <c r="C2378" s="345"/>
      <c r="D2378" s="345"/>
      <c r="E2378" s="345"/>
      <c r="F2378" s="345"/>
      <c r="G2378" s="345"/>
      <c r="H2378" s="4"/>
    </row>
    <row r="2379" spans="2:8" ht="21.75" customHeight="1">
      <c r="B2379" s="345"/>
      <c r="C2379" s="345"/>
      <c r="D2379" s="345"/>
      <c r="E2379" s="345"/>
      <c r="F2379" s="345"/>
      <c r="G2379" s="345"/>
      <c r="H2379" s="4"/>
    </row>
    <row r="2380" spans="2:8" ht="21.75" customHeight="1">
      <c r="B2380" s="345"/>
      <c r="C2380" s="345"/>
      <c r="D2380" s="345"/>
      <c r="E2380" s="345"/>
      <c r="F2380" s="345"/>
      <c r="G2380" s="345"/>
      <c r="H2380" s="4"/>
    </row>
    <row r="2381" spans="2:8" ht="21.75" customHeight="1">
      <c r="B2381" s="345"/>
      <c r="C2381" s="345"/>
      <c r="D2381" s="345"/>
      <c r="E2381" s="345"/>
      <c r="F2381" s="345"/>
      <c r="G2381" s="345"/>
      <c r="H2381" s="4"/>
    </row>
    <row r="2382" spans="2:8" ht="21.75" customHeight="1">
      <c r="B2382" s="345"/>
      <c r="C2382" s="345"/>
      <c r="D2382" s="345"/>
      <c r="E2382" s="345"/>
      <c r="F2382" s="345"/>
      <c r="G2382" s="345"/>
      <c r="H2382" s="4"/>
    </row>
    <row r="2383" spans="2:8" ht="21.75" customHeight="1">
      <c r="B2383" s="345"/>
      <c r="C2383" s="345"/>
      <c r="D2383" s="345"/>
      <c r="E2383" s="345"/>
      <c r="F2383" s="345"/>
      <c r="G2383" s="345"/>
      <c r="H2383" s="4"/>
    </row>
    <row r="2384" spans="2:8" ht="21.75" customHeight="1">
      <c r="B2384" s="345"/>
      <c r="C2384" s="345"/>
      <c r="D2384" s="345"/>
      <c r="E2384" s="345"/>
      <c r="F2384" s="345"/>
      <c r="G2384" s="345"/>
      <c r="H2384" s="4"/>
    </row>
    <row r="2385" spans="2:8" ht="21.75" customHeight="1">
      <c r="B2385" s="345"/>
      <c r="C2385" s="345"/>
      <c r="D2385" s="345"/>
      <c r="E2385" s="345"/>
      <c r="F2385" s="345"/>
      <c r="G2385" s="345"/>
      <c r="H2385" s="4"/>
    </row>
    <row r="2386" spans="2:8" ht="21.75" customHeight="1">
      <c r="B2386" s="345"/>
      <c r="C2386" s="345"/>
      <c r="D2386" s="345"/>
      <c r="E2386" s="345"/>
      <c r="F2386" s="345"/>
      <c r="G2386" s="345"/>
      <c r="H2386" s="4"/>
    </row>
    <row r="2387" spans="2:8" ht="21.75" customHeight="1">
      <c r="B2387" s="345"/>
      <c r="C2387" s="345"/>
      <c r="D2387" s="345"/>
      <c r="E2387" s="345"/>
      <c r="F2387" s="345"/>
      <c r="G2387" s="345"/>
      <c r="H2387" s="4"/>
    </row>
    <row r="2388" spans="2:8" ht="34.5" customHeight="1">
      <c r="B2388" s="230"/>
      <c r="C2388" s="230"/>
      <c r="D2388" s="230"/>
      <c r="E2388" s="230"/>
      <c r="F2388" s="230"/>
      <c r="G2388" s="230"/>
      <c r="H2388" s="4"/>
    </row>
  </sheetData>
  <mergeCells count="136">
    <mergeCell ref="B1977:G1977"/>
    <mergeCell ref="B276:F276"/>
    <mergeCell ref="B277:F277"/>
    <mergeCell ref="B302:G302"/>
    <mergeCell ref="B280:F280"/>
    <mergeCell ref="B279:F279"/>
    <mergeCell ref="B275:F275"/>
    <mergeCell ref="B435:F435"/>
    <mergeCell ref="B484:F484"/>
    <mergeCell ref="B492:F492"/>
    <mergeCell ref="B528:F528"/>
    <mergeCell ref="B536:F536"/>
    <mergeCell ref="B573:F573"/>
    <mergeCell ref="B581:F581"/>
    <mergeCell ref="B617:F617"/>
    <mergeCell ref="B658:F658"/>
    <mergeCell ref="B666:F666"/>
    <mergeCell ref="B710:F710"/>
    <mergeCell ref="B755:F755"/>
    <mergeCell ref="B763:G763"/>
    <mergeCell ref="B764:G764"/>
    <mergeCell ref="B807:F807"/>
    <mergeCell ref="B815:E815"/>
    <mergeCell ref="B853:F853"/>
    <mergeCell ref="B134:G134"/>
    <mergeCell ref="B169:G169"/>
    <mergeCell ref="B220:G220"/>
    <mergeCell ref="B231:G231"/>
    <mergeCell ref="B229:G229"/>
    <mergeCell ref="B230:G230"/>
    <mergeCell ref="B178:G178"/>
    <mergeCell ref="B2351:G2351"/>
    <mergeCell ref="B267:G267"/>
    <mergeCell ref="B278:F278"/>
    <mergeCell ref="B1994:H1994"/>
    <mergeCell ref="F1998:G1998"/>
    <mergeCell ref="B1992:G1992"/>
    <mergeCell ref="B1993:G1993"/>
    <mergeCell ref="B2327:G2327"/>
    <mergeCell ref="E1997:H1997"/>
    <mergeCell ref="B1995:H1995"/>
    <mergeCell ref="B329:F329"/>
    <mergeCell ref="B379:F379"/>
    <mergeCell ref="B387:G387"/>
    <mergeCell ref="B408:F408"/>
    <mergeCell ref="B179:G179"/>
    <mergeCell ref="B180:G180"/>
    <mergeCell ref="B181:G181"/>
    <mergeCell ref="B2387:G2387"/>
    <mergeCell ref="B2364:G2364"/>
    <mergeCell ref="B2365:G2365"/>
    <mergeCell ref="B2366:G2366"/>
    <mergeCell ref="B2355:G2355"/>
    <mergeCell ref="B2370:G2370"/>
    <mergeCell ref="B2371:G2371"/>
    <mergeCell ref="B2373:G2373"/>
    <mergeCell ref="B2360:G2360"/>
    <mergeCell ref="B2367:G2367"/>
    <mergeCell ref="B2374:G2374"/>
    <mergeCell ref="B2376:G2376"/>
    <mergeCell ref="B2385:G2385"/>
    <mergeCell ref="B2384:G2384"/>
    <mergeCell ref="B2375:G2375"/>
    <mergeCell ref="B2372:G2372"/>
    <mergeCell ref="B2362:G2362"/>
    <mergeCell ref="B2363:G2363"/>
    <mergeCell ref="B2369:G2369"/>
    <mergeCell ref="B2386:G2386"/>
    <mergeCell ref="B2378:G2378"/>
    <mergeCell ref="B2379:G2379"/>
    <mergeCell ref="B2380:G2380"/>
    <mergeCell ref="B2381:G2381"/>
    <mergeCell ref="B2377:G2377"/>
    <mergeCell ref="B2383:G2383"/>
    <mergeCell ref="B2382:G2382"/>
    <mergeCell ref="B2350:G2350"/>
    <mergeCell ref="B2329:G2329"/>
    <mergeCell ref="B2347:F2347"/>
    <mergeCell ref="B2368:G2368"/>
    <mergeCell ref="B2356:G2356"/>
    <mergeCell ref="B2359:G2359"/>
    <mergeCell ref="B2342:G2342"/>
    <mergeCell ref="B2352:G2352"/>
    <mergeCell ref="B2353:G2353"/>
    <mergeCell ref="B2354:G2354"/>
    <mergeCell ref="B2357:G2357"/>
    <mergeCell ref="B2358:G2358"/>
    <mergeCell ref="B2343:G2343"/>
    <mergeCell ref="B2331:G2331"/>
    <mergeCell ref="B2348:F2348"/>
    <mergeCell ref="B2349:G2349"/>
    <mergeCell ref="B2336:G2336"/>
    <mergeCell ref="B2341:G2341"/>
    <mergeCell ref="B2361:G2361"/>
    <mergeCell ref="B2345:F2345"/>
    <mergeCell ref="B2346:F2346"/>
    <mergeCell ref="B897:F897"/>
    <mergeCell ref="B941:F941"/>
    <mergeCell ref="B982:F982"/>
    <mergeCell ref="B990:F990"/>
    <mergeCell ref="B991:F991"/>
    <mergeCell ref="B1025:F1025"/>
    <mergeCell ref="B1072:F1072"/>
    <mergeCell ref="B1080:F1080"/>
    <mergeCell ref="B1116:F1116"/>
    <mergeCell ref="B1124:F1124"/>
    <mergeCell ref="B1125:F1125"/>
    <mergeCell ref="B1126:F1126"/>
    <mergeCell ref="B1169:F1169"/>
    <mergeCell ref="B1217:F1217"/>
    <mergeCell ref="B1293:F1293"/>
    <mergeCell ref="B1255:F1255"/>
    <mergeCell ref="B1301:F1301"/>
    <mergeCell ref="B1320:F1320"/>
    <mergeCell ref="B1347:F1347"/>
    <mergeCell ref="B1374:G1374"/>
    <mergeCell ref="B1401:F1401"/>
    <mergeCell ref="B1429:F1429"/>
    <mergeCell ref="B1462:F1462"/>
    <mergeCell ref="B1492:F1492"/>
    <mergeCell ref="B1522:F1522"/>
    <mergeCell ref="B1798:F1798"/>
    <mergeCell ref="B1825:F1825"/>
    <mergeCell ref="B1868:F1868"/>
    <mergeCell ref="B1895:F1895"/>
    <mergeCell ref="B1933:F1933"/>
    <mergeCell ref="B1968:F1968"/>
    <mergeCell ref="B1555:F1555"/>
    <mergeCell ref="B1584:F1584"/>
    <mergeCell ref="B1614:F1614"/>
    <mergeCell ref="B1644:F1644"/>
    <mergeCell ref="B1671:F1671"/>
    <mergeCell ref="B1712:F1712"/>
    <mergeCell ref="B1740:F1740"/>
    <mergeCell ref="B1769:F1769"/>
    <mergeCell ref="B1777:F1777"/>
  </mergeCells>
  <printOptions horizontalCentered="1"/>
  <pageMargins left="0.15748031496062992" right="0.15748031496062992" top="0.5511811023622047" bottom="0.3937007874015748" header="0.15748031496062992" footer="0.15748031496062992"/>
  <pageSetup horizontalDpi="600" verticalDpi="600" orientation="landscape" paperSize="9" scale="73" r:id="rId1"/>
  <headerFooter alignWithMargins="0">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Мария Стойнова</dc:creator>
  <cp:keywords/>
  <dc:description/>
  <cp:lastModifiedBy>Ана Василева</cp:lastModifiedBy>
  <cp:lastPrinted>2018-01-09T14:20:35Z</cp:lastPrinted>
  <dcterms:created xsi:type="dcterms:W3CDTF">2000-08-28T07:08:25Z</dcterms:created>
  <dcterms:modified xsi:type="dcterms:W3CDTF">2018-01-09T14:31:02Z</dcterms:modified>
  <cp:category/>
  <cp:version/>
  <cp:contentType/>
  <cp:contentStatus/>
</cp:coreProperties>
</file>