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585" windowWidth="15315" windowHeight="5730" activeTab="0"/>
  </bookViews>
  <sheets>
    <sheet name="BG" sheetId="1" r:id="rId1"/>
    <sheet name="EN" sheetId="2" r:id="rId2"/>
  </sheets>
  <definedNames/>
  <calcPr calcId="162913"/>
</workbook>
</file>

<file path=xl/sharedStrings.xml><?xml version="1.0" encoding="utf-8"?>
<sst xmlns="http://schemas.openxmlformats.org/spreadsheetml/2006/main" count="62" uniqueCount="30">
  <si>
    <t>Общ размер на държавните гаранции</t>
  </si>
  <si>
    <t>Индивидуални гаранции</t>
  </si>
  <si>
    <t>от които за публични компании</t>
  </si>
  <si>
    <t>Общ размер на гарантирания дълг</t>
  </si>
  <si>
    <t>Стандартизирани гаранции</t>
  </si>
  <si>
    <t>Размер на гарантирания дълг (в млн.лв.)</t>
  </si>
  <si>
    <t>Общо за подсектор Централно управление</t>
  </si>
  <si>
    <t>Общо за сектор Държавно управление</t>
  </si>
  <si>
    <t>Общо за подсектор Местно управление</t>
  </si>
  <si>
    <t>One - off guarantees</t>
  </si>
  <si>
    <t>Standartised guarantees</t>
  </si>
  <si>
    <t>Memo item: guarantees given in the context of financial turmoil</t>
  </si>
  <si>
    <t>of which: public corporations</t>
  </si>
  <si>
    <t>Total stock of guarantees</t>
  </si>
  <si>
    <t>Central Government</t>
  </si>
  <si>
    <t>Local Government</t>
  </si>
  <si>
    <t>Outstanding amount of guarantees (in mln. BGN)</t>
  </si>
  <si>
    <t>Общ размер на стандартизирани държавните гаранции</t>
  </si>
  <si>
    <t>Total stock of standartised government guarantees</t>
  </si>
  <si>
    <t>Специфични бележки:</t>
  </si>
  <si>
    <t>Стандартизирани гаранции  - гаранции, издадени на основание на Закона за кредитиране на студенти и докторанти</t>
  </si>
  <si>
    <t>Допълнителен показател: Финансови институции</t>
  </si>
  <si>
    <t>Memo item: financial corporations</t>
  </si>
  <si>
    <t>Total General Government</t>
  </si>
  <si>
    <t>Допълнителен показател: Гаранции, предоставени в контекстта на финансова криза</t>
  </si>
  <si>
    <t>Общ размер на стандартизирани общински гаранции</t>
  </si>
  <si>
    <t>от които: на публични предприятия</t>
  </si>
  <si>
    <t>Standardised guarantees - guarantees issued in regard to Student and Doctoral-Candidate Loans Act</t>
  </si>
  <si>
    <t>Общ размер на стандартизираните държавни гаранции</t>
  </si>
  <si>
    <t>Country footnote: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</si>
</sst>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</cellStyleXfs>
  <cellXfs count="47">
    <xf numFmtId="0" fontId="0" fillId="0" borderId="0" xfId="0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64" fontId="6" fillId="0" borderId="3" xfId="0" applyNumberFormat="1" applyFont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 indent="1"/>
    </xf>
    <xf numFmtId="164" fontId="10" fillId="2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0" fontId="11" fillId="0" borderId="0" xfId="20" applyFont="1" applyProtection="1">
      <alignment/>
      <protection locked="0"/>
    </xf>
    <xf numFmtId="0" fontId="12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Comma 3" xfId="22"/>
    <cellStyle name="Comma 2" xfId="23"/>
    <cellStyle name="Normal 2 2" xfId="24"/>
    <cellStyle name="Normal 3" xfId="25"/>
    <cellStyle name="Normal 5" xfId="26"/>
    <cellStyle name="Normal 2 3" xfId="27"/>
    <cellStyle name="Normal 4 2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1"/>
  <sheetViews>
    <sheetView tabSelected="1"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N24" sqref="N24"/>
    </sheetView>
  </sheetViews>
  <sheetFormatPr defaultColWidth="9.140625" defaultRowHeight="15"/>
  <cols>
    <col min="2" max="2" width="4.140625" style="0" customWidth="1"/>
    <col min="3" max="3" width="45.57421875" style="0" customWidth="1"/>
  </cols>
  <sheetData>
    <row r="1" spans="7:12" ht="15.75" thickBot="1">
      <c r="G1" s="4"/>
      <c r="H1" s="4"/>
      <c r="I1" s="4"/>
      <c r="J1" s="4"/>
      <c r="K1" s="4"/>
      <c r="L1" s="4"/>
    </row>
    <row r="2" spans="2:12" ht="15">
      <c r="B2" s="41" t="s">
        <v>5</v>
      </c>
      <c r="C2" s="42"/>
      <c r="D2" s="39">
        <v>2008</v>
      </c>
      <c r="E2" s="39">
        <v>2009</v>
      </c>
      <c r="F2" s="39">
        <v>2010</v>
      </c>
      <c r="G2" s="39">
        <v>2011</v>
      </c>
      <c r="H2" s="39">
        <v>2012</v>
      </c>
      <c r="I2" s="39">
        <v>2013</v>
      </c>
      <c r="J2" s="39">
        <v>2014</v>
      </c>
      <c r="K2" s="39">
        <v>2015</v>
      </c>
      <c r="L2" s="39">
        <v>2016</v>
      </c>
    </row>
    <row r="3" spans="2:12" ht="15.75" thickBot="1">
      <c r="B3" s="43"/>
      <c r="C3" s="44" t="s">
        <v>0</v>
      </c>
      <c r="D3" s="40"/>
      <c r="E3" s="40"/>
      <c r="F3" s="40"/>
      <c r="G3" s="40"/>
      <c r="H3" s="40"/>
      <c r="I3" s="40"/>
      <c r="J3" s="40"/>
      <c r="K3" s="40"/>
      <c r="L3" s="40"/>
    </row>
    <row r="4" spans="2:12" ht="25.5" customHeight="1">
      <c r="B4" s="45" t="s">
        <v>7</v>
      </c>
      <c r="C4" s="46"/>
      <c r="D4" s="17">
        <v>1035.63310322</v>
      </c>
      <c r="E4" s="18">
        <v>950.7873313600002</v>
      </c>
      <c r="F4" s="19">
        <v>958.27054001</v>
      </c>
      <c r="G4" s="19">
        <v>900.29311465</v>
      </c>
      <c r="H4" s="19">
        <v>764.3825937</v>
      </c>
      <c r="I4" s="19">
        <f>+I6+I11</f>
        <v>596.77861026</v>
      </c>
      <c r="J4" s="19">
        <f aca="true" t="shared" si="0" ref="J4:K4">+J6+J11</f>
        <v>500.14117746</v>
      </c>
      <c r="K4" s="19">
        <f t="shared" si="0"/>
        <v>433.68454505</v>
      </c>
      <c r="L4" s="19">
        <f>+L6+L11</f>
        <v>444.86546497</v>
      </c>
    </row>
    <row r="5" spans="2:12" ht="18" customHeight="1">
      <c r="B5" s="35" t="s">
        <v>1</v>
      </c>
      <c r="C5" s="36" t="s">
        <v>2</v>
      </c>
      <c r="D5" s="9"/>
      <c r="E5" s="7"/>
      <c r="F5" s="13"/>
      <c r="G5" s="13"/>
      <c r="H5" s="13"/>
      <c r="I5" s="13"/>
      <c r="J5" s="13"/>
      <c r="K5" s="13"/>
      <c r="L5" s="13"/>
    </row>
    <row r="6" spans="2:12" ht="25.5" customHeight="1">
      <c r="B6" s="11"/>
      <c r="C6" s="20" t="s">
        <v>3</v>
      </c>
      <c r="D6" s="21">
        <v>1035.63310322</v>
      </c>
      <c r="E6" s="16">
        <v>950.8564659000001</v>
      </c>
      <c r="F6" s="22">
        <v>955.45555441</v>
      </c>
      <c r="G6" s="22">
        <v>888.4937462700002</v>
      </c>
      <c r="H6" s="22">
        <v>741.06502039</v>
      </c>
      <c r="I6" s="22">
        <f aca="true" t="shared" si="1" ref="I6:K6">+I7+I8+I9</f>
        <v>561.33837772</v>
      </c>
      <c r="J6" s="22">
        <f t="shared" si="1"/>
        <v>452.48613372</v>
      </c>
      <c r="K6" s="22">
        <f t="shared" si="1"/>
        <v>375.15046969</v>
      </c>
      <c r="L6" s="22">
        <f>+L7+L8+L9</f>
        <v>379.33605202</v>
      </c>
    </row>
    <row r="7" spans="2:12" ht="25.5" customHeight="1">
      <c r="B7" s="1"/>
      <c r="C7" s="12" t="s">
        <v>26</v>
      </c>
      <c r="D7" s="3">
        <v>921.03310322</v>
      </c>
      <c r="E7" s="3">
        <v>845.5564659000001</v>
      </c>
      <c r="F7" s="14">
        <v>842.1995078</v>
      </c>
      <c r="G7" s="14">
        <v>776.4816462599999</v>
      </c>
      <c r="H7" s="14">
        <v>645.00749217</v>
      </c>
      <c r="I7" s="14">
        <f>536.64226353-I11</f>
        <v>501.20203099</v>
      </c>
      <c r="J7" s="14">
        <f>457.16247199-J11</f>
        <v>409.50742825</v>
      </c>
      <c r="K7" s="14">
        <f>390.53256587-K11</f>
        <v>331.99849051</v>
      </c>
      <c r="L7" s="14">
        <f>315.41687953-L11</f>
        <v>249.88746658000002</v>
      </c>
    </row>
    <row r="8" spans="2:12" ht="25.5" customHeight="1">
      <c r="B8" s="1"/>
      <c r="C8" s="12" t="s">
        <v>21</v>
      </c>
      <c r="D8" s="5">
        <v>114.6</v>
      </c>
      <c r="E8" s="3">
        <v>105.3</v>
      </c>
      <c r="F8" s="14">
        <v>113.25604661</v>
      </c>
      <c r="G8" s="14">
        <v>112.01210001000001</v>
      </c>
      <c r="H8" s="14">
        <v>96.05752822</v>
      </c>
      <c r="I8" s="14">
        <v>60.13634673</v>
      </c>
      <c r="J8" s="14">
        <v>42.97870547</v>
      </c>
      <c r="K8" s="14">
        <v>43.15197918</v>
      </c>
      <c r="L8" s="14">
        <v>129.44858544</v>
      </c>
    </row>
    <row r="9" spans="2:12" ht="25.5" customHeight="1">
      <c r="B9" s="2"/>
      <c r="C9" s="12" t="s">
        <v>24</v>
      </c>
      <c r="D9" s="5">
        <v>0</v>
      </c>
      <c r="E9" s="3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</row>
    <row r="10" spans="2:12" ht="18" customHeight="1">
      <c r="B10" s="35" t="s">
        <v>4</v>
      </c>
      <c r="C10" s="36"/>
      <c r="D10" s="9"/>
      <c r="E10" s="7"/>
      <c r="F10" s="13"/>
      <c r="G10" s="13"/>
      <c r="H10" s="13"/>
      <c r="I10" s="13"/>
      <c r="J10" s="13"/>
      <c r="K10" s="13"/>
      <c r="L10" s="13"/>
    </row>
    <row r="11" spans="2:12" ht="25.5" customHeight="1" thickBot="1">
      <c r="B11" s="10"/>
      <c r="C11" s="23" t="s">
        <v>28</v>
      </c>
      <c r="D11" s="24">
        <v>0</v>
      </c>
      <c r="E11" s="25">
        <v>0</v>
      </c>
      <c r="F11" s="26">
        <v>2.8149856</v>
      </c>
      <c r="G11" s="26">
        <v>11.79936838</v>
      </c>
      <c r="H11" s="26">
        <v>23.31757331</v>
      </c>
      <c r="I11" s="26">
        <v>35.44023254</v>
      </c>
      <c r="J11" s="26">
        <v>47.65504374</v>
      </c>
      <c r="K11" s="26">
        <v>58.53407536</v>
      </c>
      <c r="L11" s="26">
        <v>65.52941295</v>
      </c>
    </row>
    <row r="12" spans="2:12" ht="25.5" customHeight="1">
      <c r="B12" s="37" t="s">
        <v>6</v>
      </c>
      <c r="C12" s="38"/>
      <c r="D12" s="17">
        <v>1035.46210322</v>
      </c>
      <c r="E12" s="18">
        <v>950.8564659000001</v>
      </c>
      <c r="F12" s="19">
        <v>958.27054001</v>
      </c>
      <c r="G12" s="19">
        <v>900.29311465</v>
      </c>
      <c r="H12" s="19">
        <v>764.3825936999999</v>
      </c>
      <c r="I12" s="19">
        <f aca="true" t="shared" si="2" ref="I12:K12">+I14+I19</f>
        <v>596.77861026</v>
      </c>
      <c r="J12" s="19">
        <f t="shared" si="2"/>
        <v>499.56517746</v>
      </c>
      <c r="K12" s="19">
        <f t="shared" si="2"/>
        <v>433.17437505</v>
      </c>
      <c r="L12" s="19">
        <f>+L14+L19</f>
        <v>443.69112397</v>
      </c>
    </row>
    <row r="13" spans="2:12" ht="18" customHeight="1">
      <c r="B13" s="35" t="s">
        <v>1</v>
      </c>
      <c r="C13" s="36" t="s">
        <v>2</v>
      </c>
      <c r="D13" s="8"/>
      <c r="E13" s="6"/>
      <c r="F13" s="15"/>
      <c r="G13" s="15"/>
      <c r="H13" s="15"/>
      <c r="I13" s="15"/>
      <c r="J13" s="15"/>
      <c r="K13" s="15"/>
      <c r="L13" s="15"/>
    </row>
    <row r="14" spans="2:12" ht="25.5" customHeight="1">
      <c r="B14" s="1"/>
      <c r="C14" s="20" t="s">
        <v>3</v>
      </c>
      <c r="D14" s="21">
        <v>1035.63310322</v>
      </c>
      <c r="E14" s="16">
        <v>950.8564659000001</v>
      </c>
      <c r="F14" s="22">
        <v>955.45555441</v>
      </c>
      <c r="G14" s="22">
        <v>888.4937462700002</v>
      </c>
      <c r="H14" s="22">
        <v>741.06502039</v>
      </c>
      <c r="I14" s="22">
        <f aca="true" t="shared" si="3" ref="I14:K14">+I15+I16+I17</f>
        <v>561.33837772</v>
      </c>
      <c r="J14" s="22">
        <f t="shared" si="3"/>
        <v>451.91013372</v>
      </c>
      <c r="K14" s="22">
        <f t="shared" si="3"/>
        <v>374.64029969</v>
      </c>
      <c r="L14" s="22">
        <f>+L15+L16+L17</f>
        <v>378.16171102</v>
      </c>
    </row>
    <row r="15" spans="2:12" ht="25.5" customHeight="1">
      <c r="B15" s="1"/>
      <c r="C15" s="12" t="s">
        <v>26</v>
      </c>
      <c r="D15" s="3">
        <v>921.03310322</v>
      </c>
      <c r="E15" s="3">
        <v>845.5564659000001</v>
      </c>
      <c r="F15" s="14">
        <v>842.1995078</v>
      </c>
      <c r="G15" s="14">
        <v>776.4816462599999</v>
      </c>
      <c r="H15" s="14">
        <v>645.00749217</v>
      </c>
      <c r="I15" s="14">
        <f>561.33837772-(12.712895+47.01169819+0.41175354)</f>
        <v>501.20203099</v>
      </c>
      <c r="J15" s="14">
        <f>451.91013372-42.97870547</f>
        <v>408.93142824999995</v>
      </c>
      <c r="K15" s="14">
        <f>374.64029969-43.15197918</f>
        <v>331.48832051</v>
      </c>
      <c r="L15" s="14">
        <v>248.71312558</v>
      </c>
    </row>
    <row r="16" spans="2:12" ht="25.5" customHeight="1">
      <c r="B16" s="2"/>
      <c r="C16" s="12" t="s">
        <v>21</v>
      </c>
      <c r="D16" s="5">
        <v>114.6</v>
      </c>
      <c r="E16" s="3">
        <v>105.3</v>
      </c>
      <c r="F16" s="14">
        <v>113.25604661</v>
      </c>
      <c r="G16" s="14">
        <v>112.01210001000001</v>
      </c>
      <c r="H16" s="14">
        <v>96.05752822</v>
      </c>
      <c r="I16" s="14">
        <v>60.13634673</v>
      </c>
      <c r="J16" s="14">
        <v>42.97870547</v>
      </c>
      <c r="K16" s="14">
        <v>43.15197918</v>
      </c>
      <c r="L16" s="14">
        <v>129.44858544</v>
      </c>
    </row>
    <row r="17" spans="2:12" ht="25.5" customHeight="1">
      <c r="B17" s="2"/>
      <c r="C17" s="12" t="s">
        <v>24</v>
      </c>
      <c r="D17" s="5">
        <v>0</v>
      </c>
      <c r="E17" s="3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</row>
    <row r="18" spans="2:12" ht="18" customHeight="1">
      <c r="B18" s="35" t="s">
        <v>4</v>
      </c>
      <c r="C18" s="36"/>
      <c r="D18" s="8"/>
      <c r="E18" s="6"/>
      <c r="F18" s="15"/>
      <c r="G18" s="15"/>
      <c r="H18" s="15"/>
      <c r="I18" s="15"/>
      <c r="J18" s="15"/>
      <c r="K18" s="15"/>
      <c r="L18" s="15"/>
    </row>
    <row r="19" spans="2:12" ht="25.5" customHeight="1" thickBot="1">
      <c r="B19" s="10"/>
      <c r="C19" s="23" t="s">
        <v>17</v>
      </c>
      <c r="D19" s="30">
        <v>0</v>
      </c>
      <c r="E19" s="31">
        <v>0</v>
      </c>
      <c r="F19" s="32">
        <v>2.8149856</v>
      </c>
      <c r="G19" s="32">
        <v>11.79936838</v>
      </c>
      <c r="H19" s="32">
        <v>23.31757331</v>
      </c>
      <c r="I19" s="32">
        <v>35.44023254</v>
      </c>
      <c r="J19" s="32">
        <v>47.65504374</v>
      </c>
      <c r="K19" s="32">
        <v>58.53407536</v>
      </c>
      <c r="L19" s="32">
        <v>65.52941295</v>
      </c>
    </row>
    <row r="20" spans="2:12" ht="25.5" customHeight="1">
      <c r="B20" s="37" t="s">
        <v>8</v>
      </c>
      <c r="C20" s="38"/>
      <c r="D20" s="17">
        <v>0.171</v>
      </c>
      <c r="E20" s="18">
        <v>0</v>
      </c>
      <c r="F20" s="19">
        <v>0</v>
      </c>
      <c r="G20" s="19">
        <v>0</v>
      </c>
      <c r="H20" s="19">
        <v>0</v>
      </c>
      <c r="I20" s="19">
        <v>0</v>
      </c>
      <c r="J20" s="19">
        <f>+J22+J27</f>
        <v>0.576</v>
      </c>
      <c r="K20" s="19">
        <f aca="true" t="shared" si="4" ref="K20:L20">+K22+K27</f>
        <v>0.51017</v>
      </c>
      <c r="L20" s="19">
        <f t="shared" si="4"/>
        <v>1.174341</v>
      </c>
    </row>
    <row r="21" spans="2:12" ht="18" customHeight="1">
      <c r="B21" s="35" t="s">
        <v>1</v>
      </c>
      <c r="C21" s="36" t="s">
        <v>2</v>
      </c>
      <c r="D21" s="8"/>
      <c r="E21" s="6"/>
      <c r="F21" s="15"/>
      <c r="G21" s="15"/>
      <c r="H21" s="15"/>
      <c r="I21" s="15"/>
      <c r="J21" s="15"/>
      <c r="K21" s="15"/>
      <c r="L21" s="15"/>
    </row>
    <row r="22" spans="2:12" ht="25.5" customHeight="1">
      <c r="B22" s="1"/>
      <c r="C22" s="20" t="s">
        <v>3</v>
      </c>
      <c r="D22" s="21">
        <v>0.171</v>
      </c>
      <c r="E22" s="16">
        <v>0</v>
      </c>
      <c r="F22" s="22">
        <v>0</v>
      </c>
      <c r="G22" s="22">
        <v>0</v>
      </c>
      <c r="H22" s="22">
        <v>0</v>
      </c>
      <c r="I22" s="22">
        <v>0</v>
      </c>
      <c r="J22" s="22">
        <f>SUM(J23:J25)</f>
        <v>0.576</v>
      </c>
      <c r="K22" s="22">
        <f aca="true" t="shared" si="5" ref="K22:L22">SUM(K23:K25)</f>
        <v>0.51017</v>
      </c>
      <c r="L22" s="22">
        <f t="shared" si="5"/>
        <v>1.174341</v>
      </c>
    </row>
    <row r="23" spans="2:12" ht="25.5" customHeight="1">
      <c r="B23" s="1"/>
      <c r="C23" s="12" t="s">
        <v>26</v>
      </c>
      <c r="D23" s="3">
        <v>0.171</v>
      </c>
      <c r="E23" s="3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0.576</v>
      </c>
      <c r="K23" s="14">
        <v>0.51017</v>
      </c>
      <c r="L23" s="14">
        <v>1.174341</v>
      </c>
    </row>
    <row r="24" spans="2:12" ht="25.5" customHeight="1">
      <c r="B24" s="2"/>
      <c r="C24" s="12" t="s">
        <v>21</v>
      </c>
      <c r="D24" s="5">
        <v>0</v>
      </c>
      <c r="E24" s="3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</row>
    <row r="25" spans="2:12" ht="25.5" customHeight="1">
      <c r="B25" s="2"/>
      <c r="C25" s="12" t="s">
        <v>24</v>
      </c>
      <c r="D25" s="5">
        <v>0</v>
      </c>
      <c r="E25" s="3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</row>
    <row r="26" spans="2:12" ht="18" customHeight="1">
      <c r="B26" s="35" t="s">
        <v>4</v>
      </c>
      <c r="C26" s="36"/>
      <c r="D26" s="8"/>
      <c r="E26" s="6"/>
      <c r="F26" s="15"/>
      <c r="G26" s="15"/>
      <c r="H26" s="15"/>
      <c r="I26" s="15"/>
      <c r="J26" s="15"/>
      <c r="K26" s="15"/>
      <c r="L26" s="15"/>
    </row>
    <row r="27" spans="2:12" ht="25.5" customHeight="1" thickBot="1">
      <c r="B27" s="10"/>
      <c r="C27" s="23" t="s">
        <v>25</v>
      </c>
      <c r="D27" s="27">
        <v>0</v>
      </c>
      <c r="E27" s="28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</row>
    <row r="30" ht="15">
      <c r="B30" s="33" t="s">
        <v>19</v>
      </c>
    </row>
    <row r="31" ht="15">
      <c r="B31" s="34" t="s">
        <v>20</v>
      </c>
    </row>
  </sheetData>
  <mergeCells count="19">
    <mergeCell ref="K2:K3"/>
    <mergeCell ref="J2:J3"/>
    <mergeCell ref="H2:H3"/>
    <mergeCell ref="I2:I3"/>
    <mergeCell ref="L2:L3"/>
    <mergeCell ref="B26:C26"/>
    <mergeCell ref="B18:C18"/>
    <mergeCell ref="B20:C20"/>
    <mergeCell ref="B21:C21"/>
    <mergeCell ref="G2:G3"/>
    <mergeCell ref="B13:C13"/>
    <mergeCell ref="B5:C5"/>
    <mergeCell ref="B2:C3"/>
    <mergeCell ref="B10:C10"/>
    <mergeCell ref="D2:D3"/>
    <mergeCell ref="B4:C4"/>
    <mergeCell ref="B12:C12"/>
    <mergeCell ref="E2:E3"/>
    <mergeCell ref="F2:F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1"/>
  <sheetViews>
    <sheetView zoomScale="110" zoomScaleNormal="110"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9.140625" defaultRowHeight="15"/>
  <cols>
    <col min="2" max="2" width="4.140625" style="0" customWidth="1"/>
    <col min="3" max="3" width="45.57421875" style="0" customWidth="1"/>
  </cols>
  <sheetData>
    <row r="1" spans="7:12" ht="15.75" thickBot="1">
      <c r="G1" s="4"/>
      <c r="H1" s="4"/>
      <c r="I1" s="4"/>
      <c r="J1" s="4"/>
      <c r="K1" s="4"/>
      <c r="L1" s="4"/>
    </row>
    <row r="2" spans="2:12" ht="15">
      <c r="B2" s="41" t="s">
        <v>16</v>
      </c>
      <c r="C2" s="42"/>
      <c r="D2" s="39">
        <v>2008</v>
      </c>
      <c r="E2" s="39">
        <v>2009</v>
      </c>
      <c r="F2" s="39">
        <v>2010</v>
      </c>
      <c r="G2" s="39">
        <v>2011</v>
      </c>
      <c r="H2" s="39">
        <v>2012</v>
      </c>
      <c r="I2" s="39">
        <v>2013</v>
      </c>
      <c r="J2" s="39">
        <v>2014</v>
      </c>
      <c r="K2" s="39">
        <v>2015</v>
      </c>
      <c r="L2" s="39">
        <v>2016</v>
      </c>
    </row>
    <row r="3" spans="2:12" ht="15.75" thickBot="1">
      <c r="B3" s="43"/>
      <c r="C3" s="44" t="s">
        <v>0</v>
      </c>
      <c r="D3" s="40"/>
      <c r="E3" s="40"/>
      <c r="F3" s="40"/>
      <c r="G3" s="40"/>
      <c r="H3" s="40"/>
      <c r="I3" s="40"/>
      <c r="J3" s="40"/>
      <c r="K3" s="40"/>
      <c r="L3" s="40"/>
    </row>
    <row r="4" spans="2:12" ht="25.5" customHeight="1">
      <c r="B4" s="45" t="s">
        <v>23</v>
      </c>
      <c r="C4" s="46"/>
      <c r="D4" s="17">
        <v>1035.63310322</v>
      </c>
      <c r="E4" s="18">
        <v>950.7873313600002</v>
      </c>
      <c r="F4" s="19">
        <v>958.27054001</v>
      </c>
      <c r="G4" s="19">
        <v>900.29311465</v>
      </c>
      <c r="H4" s="19">
        <v>764.3825937</v>
      </c>
      <c r="I4" s="19">
        <v>596.77861026</v>
      </c>
      <c r="J4" s="19">
        <v>500.14117746</v>
      </c>
      <c r="K4" s="19">
        <v>433.68454505</v>
      </c>
      <c r="L4" s="19">
        <v>444.86546497</v>
      </c>
    </row>
    <row r="5" spans="2:12" ht="18" customHeight="1">
      <c r="B5" s="35" t="s">
        <v>9</v>
      </c>
      <c r="C5" s="36" t="s">
        <v>2</v>
      </c>
      <c r="D5" s="9"/>
      <c r="E5" s="7"/>
      <c r="F5" s="13"/>
      <c r="G5" s="13"/>
      <c r="H5" s="13"/>
      <c r="I5" s="13"/>
      <c r="J5" s="13"/>
      <c r="K5" s="13"/>
      <c r="L5" s="13"/>
    </row>
    <row r="6" spans="2:12" ht="25.5" customHeight="1">
      <c r="B6" s="11"/>
      <c r="C6" s="20" t="s">
        <v>13</v>
      </c>
      <c r="D6" s="21">
        <v>1035.63310322</v>
      </c>
      <c r="E6" s="16">
        <v>950.8564659000001</v>
      </c>
      <c r="F6" s="22">
        <v>955.45555441</v>
      </c>
      <c r="G6" s="22">
        <v>888.4937462700002</v>
      </c>
      <c r="H6" s="22">
        <v>741.06502039</v>
      </c>
      <c r="I6" s="22">
        <v>561.33837772</v>
      </c>
      <c r="J6" s="22">
        <v>452.48613372</v>
      </c>
      <c r="K6" s="22">
        <v>375.15046969</v>
      </c>
      <c r="L6" s="22">
        <v>379.33605202</v>
      </c>
    </row>
    <row r="7" spans="2:12" ht="25.5" customHeight="1">
      <c r="B7" s="1"/>
      <c r="C7" s="12" t="s">
        <v>12</v>
      </c>
      <c r="D7" s="3">
        <v>921.03310322</v>
      </c>
      <c r="E7" s="3">
        <v>845.5564659000001</v>
      </c>
      <c r="F7" s="14">
        <v>842.1995078</v>
      </c>
      <c r="G7" s="14">
        <v>776.4816462599999</v>
      </c>
      <c r="H7" s="14">
        <v>645.00749217</v>
      </c>
      <c r="I7" s="14">
        <v>501.20203099</v>
      </c>
      <c r="J7" s="14">
        <v>409.50742825</v>
      </c>
      <c r="K7" s="14">
        <v>331.99849051</v>
      </c>
      <c r="L7" s="14">
        <v>249.88746658000002</v>
      </c>
    </row>
    <row r="8" spans="2:12" ht="25.5" customHeight="1">
      <c r="B8" s="1"/>
      <c r="C8" s="12" t="s">
        <v>22</v>
      </c>
      <c r="D8" s="5">
        <v>114.6</v>
      </c>
      <c r="E8" s="3">
        <v>105.3</v>
      </c>
      <c r="F8" s="14">
        <v>113.25604661</v>
      </c>
      <c r="G8" s="14">
        <v>112.01210001000001</v>
      </c>
      <c r="H8" s="14">
        <v>96.05752822</v>
      </c>
      <c r="I8" s="14">
        <v>60.13634673</v>
      </c>
      <c r="J8" s="14">
        <v>42.97870547</v>
      </c>
      <c r="K8" s="14">
        <v>43.15197918</v>
      </c>
      <c r="L8" s="14">
        <v>129.44858544</v>
      </c>
    </row>
    <row r="9" spans="2:12" ht="25.5" customHeight="1">
      <c r="B9" s="2"/>
      <c r="C9" s="12" t="s">
        <v>11</v>
      </c>
      <c r="D9" s="5">
        <v>0</v>
      </c>
      <c r="E9" s="3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</row>
    <row r="10" spans="2:12" ht="18" customHeight="1">
      <c r="B10" s="35" t="s">
        <v>10</v>
      </c>
      <c r="C10" s="36"/>
      <c r="D10" s="9"/>
      <c r="E10" s="7"/>
      <c r="F10" s="13"/>
      <c r="G10" s="13"/>
      <c r="H10" s="13"/>
      <c r="I10" s="13"/>
      <c r="J10" s="13"/>
      <c r="K10" s="13"/>
      <c r="L10" s="13"/>
    </row>
    <row r="11" spans="2:12" ht="25.5" customHeight="1" thickBot="1">
      <c r="B11" s="10"/>
      <c r="C11" s="23" t="s">
        <v>18</v>
      </c>
      <c r="D11" s="24">
        <v>0</v>
      </c>
      <c r="E11" s="25">
        <v>0</v>
      </c>
      <c r="F11" s="26">
        <v>2.8149856</v>
      </c>
      <c r="G11" s="26">
        <v>11.79936838</v>
      </c>
      <c r="H11" s="26">
        <v>23.31757331</v>
      </c>
      <c r="I11" s="26">
        <v>35.44023254</v>
      </c>
      <c r="J11" s="26">
        <v>47.65504374</v>
      </c>
      <c r="K11" s="26">
        <v>58.53407536</v>
      </c>
      <c r="L11" s="26">
        <v>65.52941295</v>
      </c>
    </row>
    <row r="12" spans="2:12" ht="25.5" customHeight="1">
      <c r="B12" s="37" t="s">
        <v>14</v>
      </c>
      <c r="C12" s="38"/>
      <c r="D12" s="17">
        <v>1035.46210322</v>
      </c>
      <c r="E12" s="18">
        <v>950.8564659000001</v>
      </c>
      <c r="F12" s="19">
        <v>958.27054001</v>
      </c>
      <c r="G12" s="19">
        <v>900.29311465</v>
      </c>
      <c r="H12" s="19">
        <v>764.3825936999999</v>
      </c>
      <c r="I12" s="19">
        <v>596.77861026</v>
      </c>
      <c r="J12" s="19">
        <v>499.56517746</v>
      </c>
      <c r="K12" s="19">
        <v>433.17437505</v>
      </c>
      <c r="L12" s="19">
        <v>443.69112397</v>
      </c>
    </row>
    <row r="13" spans="2:12" ht="18" customHeight="1">
      <c r="B13" s="35" t="s">
        <v>9</v>
      </c>
      <c r="C13" s="36" t="s">
        <v>2</v>
      </c>
      <c r="D13" s="8"/>
      <c r="E13" s="6"/>
      <c r="F13" s="15"/>
      <c r="G13" s="15"/>
      <c r="H13" s="15"/>
      <c r="I13" s="15"/>
      <c r="J13" s="15"/>
      <c r="K13" s="15"/>
      <c r="L13" s="15"/>
    </row>
    <row r="14" spans="2:12" ht="25.5" customHeight="1">
      <c r="B14" s="1"/>
      <c r="C14" s="20" t="s">
        <v>13</v>
      </c>
      <c r="D14" s="21">
        <v>1035.63310322</v>
      </c>
      <c r="E14" s="16">
        <v>950.8564659000001</v>
      </c>
      <c r="F14" s="22">
        <v>955.45555441</v>
      </c>
      <c r="G14" s="22">
        <v>888.4937462700002</v>
      </c>
      <c r="H14" s="22">
        <v>741.06502039</v>
      </c>
      <c r="I14" s="22">
        <v>561.33837772</v>
      </c>
      <c r="J14" s="22">
        <v>451.91013372</v>
      </c>
      <c r="K14" s="22">
        <v>374.64029969</v>
      </c>
      <c r="L14" s="22">
        <v>378.16171102</v>
      </c>
    </row>
    <row r="15" spans="2:12" ht="25.5" customHeight="1">
      <c r="B15" s="1"/>
      <c r="C15" s="12" t="s">
        <v>12</v>
      </c>
      <c r="D15" s="3">
        <v>921.03310322</v>
      </c>
      <c r="E15" s="3">
        <v>845.5564659000001</v>
      </c>
      <c r="F15" s="14">
        <v>842.1995078</v>
      </c>
      <c r="G15" s="14">
        <v>776.4816462599999</v>
      </c>
      <c r="H15" s="14">
        <v>645.00749217</v>
      </c>
      <c r="I15" s="14">
        <v>501.20203099</v>
      </c>
      <c r="J15" s="14">
        <v>408.93142824999995</v>
      </c>
      <c r="K15" s="14">
        <v>331.48832051</v>
      </c>
      <c r="L15" s="14">
        <v>248.71312558</v>
      </c>
    </row>
    <row r="16" spans="2:12" ht="25.5" customHeight="1">
      <c r="B16" s="2"/>
      <c r="C16" s="12" t="s">
        <v>22</v>
      </c>
      <c r="D16" s="5">
        <v>114.6</v>
      </c>
      <c r="E16" s="3">
        <v>105.3</v>
      </c>
      <c r="F16" s="14">
        <v>113.25604661</v>
      </c>
      <c r="G16" s="14">
        <v>112.01210001000001</v>
      </c>
      <c r="H16" s="14">
        <v>96.05752822</v>
      </c>
      <c r="I16" s="14">
        <v>60.13634673</v>
      </c>
      <c r="J16" s="14">
        <v>42.97870547</v>
      </c>
      <c r="K16" s="14">
        <v>43.15197918</v>
      </c>
      <c r="L16" s="14">
        <v>129.44858544</v>
      </c>
    </row>
    <row r="17" spans="2:12" ht="25.5" customHeight="1">
      <c r="B17" s="2"/>
      <c r="C17" s="12" t="s">
        <v>11</v>
      </c>
      <c r="D17" s="5">
        <v>0</v>
      </c>
      <c r="E17" s="3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</row>
    <row r="18" spans="2:12" ht="18" customHeight="1">
      <c r="B18" s="35" t="s">
        <v>10</v>
      </c>
      <c r="C18" s="36"/>
      <c r="D18" s="8"/>
      <c r="E18" s="6"/>
      <c r="F18" s="15"/>
      <c r="G18" s="15"/>
      <c r="H18" s="15"/>
      <c r="I18" s="15"/>
      <c r="J18" s="15"/>
      <c r="K18" s="15"/>
      <c r="L18" s="15"/>
    </row>
    <row r="19" spans="2:12" ht="25.5" customHeight="1" thickBot="1">
      <c r="B19" s="10"/>
      <c r="C19" s="23" t="s">
        <v>18</v>
      </c>
      <c r="D19" s="30">
        <v>0</v>
      </c>
      <c r="E19" s="31">
        <v>0</v>
      </c>
      <c r="F19" s="32">
        <v>2.8149856</v>
      </c>
      <c r="G19" s="32">
        <v>11.79936838</v>
      </c>
      <c r="H19" s="32">
        <v>23.31757331</v>
      </c>
      <c r="I19" s="32">
        <v>35.44023254</v>
      </c>
      <c r="J19" s="32">
        <v>47.65504374</v>
      </c>
      <c r="K19" s="32">
        <v>58.53407536</v>
      </c>
      <c r="L19" s="32">
        <v>65.52941295</v>
      </c>
    </row>
    <row r="20" spans="2:12" ht="25.5" customHeight="1">
      <c r="B20" s="37" t="s">
        <v>15</v>
      </c>
      <c r="C20" s="38"/>
      <c r="D20" s="17">
        <v>0.171</v>
      </c>
      <c r="E20" s="18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0.576</v>
      </c>
      <c r="K20" s="19">
        <v>0.51017</v>
      </c>
      <c r="L20" s="19">
        <v>1.174341</v>
      </c>
    </row>
    <row r="21" spans="2:12" ht="18" customHeight="1">
      <c r="B21" s="35" t="s">
        <v>9</v>
      </c>
      <c r="C21" s="36" t="s">
        <v>2</v>
      </c>
      <c r="D21" s="8"/>
      <c r="E21" s="6"/>
      <c r="F21" s="15"/>
      <c r="G21" s="15"/>
      <c r="H21" s="15"/>
      <c r="I21" s="15"/>
      <c r="J21" s="15"/>
      <c r="K21" s="15"/>
      <c r="L21" s="15"/>
    </row>
    <row r="22" spans="2:12" ht="25.5" customHeight="1">
      <c r="B22" s="1"/>
      <c r="C22" s="20" t="s">
        <v>13</v>
      </c>
      <c r="D22" s="21">
        <v>0.171</v>
      </c>
      <c r="E22" s="16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0.576</v>
      </c>
      <c r="K22" s="22">
        <v>0.51017</v>
      </c>
      <c r="L22" s="22">
        <v>1.174341</v>
      </c>
    </row>
    <row r="23" spans="2:12" ht="25.5" customHeight="1">
      <c r="B23" s="1"/>
      <c r="C23" s="12" t="s">
        <v>12</v>
      </c>
      <c r="D23" s="3">
        <v>0.171</v>
      </c>
      <c r="E23" s="3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0.576</v>
      </c>
      <c r="K23" s="14">
        <v>0.51017</v>
      </c>
      <c r="L23" s="14">
        <v>1.174341</v>
      </c>
    </row>
    <row r="24" spans="2:12" ht="25.5" customHeight="1">
      <c r="B24" s="2"/>
      <c r="C24" s="12" t="s">
        <v>22</v>
      </c>
      <c r="D24" s="5">
        <v>0</v>
      </c>
      <c r="E24" s="3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</row>
    <row r="25" spans="2:12" ht="25.5" customHeight="1">
      <c r="B25" s="2"/>
      <c r="C25" s="12" t="s">
        <v>11</v>
      </c>
      <c r="D25" s="5">
        <v>0</v>
      </c>
      <c r="E25" s="3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</row>
    <row r="26" spans="2:12" ht="18" customHeight="1">
      <c r="B26" s="35" t="s">
        <v>10</v>
      </c>
      <c r="C26" s="36"/>
      <c r="D26" s="8"/>
      <c r="E26" s="6"/>
      <c r="F26" s="15"/>
      <c r="G26" s="15"/>
      <c r="H26" s="15"/>
      <c r="I26" s="15"/>
      <c r="J26" s="15"/>
      <c r="K26" s="15"/>
      <c r="L26" s="15"/>
    </row>
    <row r="27" spans="2:12" ht="25.5" customHeight="1" thickBot="1">
      <c r="B27" s="10"/>
      <c r="C27" s="23" t="s">
        <v>18</v>
      </c>
      <c r="D27" s="27">
        <v>0</v>
      </c>
      <c r="E27" s="28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</row>
    <row r="30" ht="15">
      <c r="B30" s="33" t="s">
        <v>29</v>
      </c>
    </row>
    <row r="31" ht="15">
      <c r="B31" s="34" t="s">
        <v>27</v>
      </c>
    </row>
  </sheetData>
  <mergeCells count="19">
    <mergeCell ref="L2:L3"/>
    <mergeCell ref="J2:J3"/>
    <mergeCell ref="B18:C18"/>
    <mergeCell ref="B20:C20"/>
    <mergeCell ref="B21:C21"/>
    <mergeCell ref="K2:K3"/>
    <mergeCell ref="B26:C26"/>
    <mergeCell ref="I2:I3"/>
    <mergeCell ref="B4:C4"/>
    <mergeCell ref="B5:C5"/>
    <mergeCell ref="B10:C10"/>
    <mergeCell ref="B12:C12"/>
    <mergeCell ref="B13:C13"/>
    <mergeCell ref="B2:C3"/>
    <mergeCell ref="D2:D3"/>
    <mergeCell ref="E2:E3"/>
    <mergeCell ref="F2:F3"/>
    <mergeCell ref="G2:G3"/>
    <mergeCell ref="H2:H3"/>
  </mergeCells>
  <printOptions horizontalCentered="1" verticalCentered="1"/>
  <pageMargins left="0.7086614173228347" right="0.7086614173228347" top="0.35433070866141736" bottom="0.7480314960629921" header="0.31496062992125984" footer="0.31496062992125984"/>
  <pageSetup fitToWidth="2" fitToHeight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T.Parvanova@minfin.bg</dc:creator>
  <cp:keywords/>
  <dc:description/>
  <cp:lastModifiedBy>Рая Соколова</cp:lastModifiedBy>
  <cp:lastPrinted>2017-10-25T13:42:52Z</cp:lastPrinted>
  <dcterms:created xsi:type="dcterms:W3CDTF">2014-07-29T06:30:05Z</dcterms:created>
  <dcterms:modified xsi:type="dcterms:W3CDTF">2017-10-26T12:20:00Z</dcterms:modified>
  <cp:category/>
  <cp:version/>
  <cp:contentType/>
  <cp:contentStatus/>
</cp:coreProperties>
</file>