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0" yWindow="720" windowWidth="14910" windowHeight="8450"/>
  </bookViews>
  <sheets>
    <sheet name="June 2017" sheetId="4" r:id="rId1"/>
  </sheets>
  <calcPr calcId="145621"/>
</workbook>
</file>

<file path=xl/calcChain.xml><?xml version="1.0" encoding="utf-8"?>
<calcChain xmlns="http://schemas.openxmlformats.org/spreadsheetml/2006/main">
  <c r="I18" i="4" l="1"/>
  <c r="I12" i="4"/>
  <c r="I11" i="4"/>
  <c r="I10" i="4"/>
  <c r="I9" i="4"/>
  <c r="L28" i="4" l="1"/>
  <c r="L27" i="4"/>
  <c r="K19" i="4" l="1"/>
  <c r="I19" i="4" l="1"/>
  <c r="L26" i="4" l="1"/>
  <c r="L25" i="4"/>
  <c r="L24" i="4"/>
  <c r="L23" i="4"/>
  <c r="L22" i="4"/>
  <c r="L21" i="4"/>
  <c r="M22" i="4" l="1"/>
  <c r="M23" i="4"/>
  <c r="M24" i="4"/>
  <c r="M25" i="4"/>
  <c r="M26" i="4"/>
  <c r="M27" i="4"/>
  <c r="M28" i="4"/>
  <c r="M21" i="4"/>
  <c r="K28" i="4" l="1"/>
  <c r="K27" i="4"/>
  <c r="K26" i="4"/>
  <c r="K25" i="4"/>
  <c r="K24" i="4"/>
  <c r="K23" i="4"/>
  <c r="K22" i="4"/>
  <c r="K21" i="4"/>
  <c r="M18" i="4" l="1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19" i="4" l="1"/>
  <c r="N19" i="4" s="1"/>
  <c r="N28" i="4" l="1"/>
  <c r="N27" i="4"/>
  <c r="N26" i="4"/>
  <c r="N25" i="4"/>
  <c r="N24" i="4"/>
  <c r="N23" i="4"/>
  <c r="N22" i="4"/>
  <c r="N21" i="4"/>
  <c r="L19" i="4"/>
  <c r="I21" i="4" l="1"/>
  <c r="I28" i="4" l="1"/>
  <c r="I27" i="4"/>
  <c r="I26" i="4"/>
  <c r="I25" i="4"/>
  <c r="I24" i="4"/>
  <c r="I23" i="4"/>
  <c r="I22" i="4"/>
  <c r="J28" i="4" l="1"/>
  <c r="J27" i="4"/>
  <c r="J26" i="4"/>
  <c r="J25" i="4"/>
  <c r="J24" i="4"/>
  <c r="J23" i="4"/>
  <c r="J22" i="4"/>
  <c r="J21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19" i="4" l="1"/>
</calcChain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<sst xmlns="http://schemas.openxmlformats.org/spreadsheetml/2006/main" count="76" uniqueCount="67">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</sst>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0" fillId="0" borderId="15" xfId="0" applyBorder="1" applyAlignment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1" fontId="0" fillId="0" borderId="0" xfId="0" applyNumberFormat="1"/>
  </cellXfs>
  <cellStyles count="2">
    <cellStyle name="Normal" xfId="0" builtinId="0"/>
    <cellStyle name="Normal_Sheet1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D1" workbookViewId="0">
      <selection activeCell="M16" sqref="M16"/>
    </sheetView>
  </sheetViews>
  <sheetFormatPr defaultRowHeight="14.5" x14ac:dyDescent="0.35"/>
  <cols>
    <col min="1" max="1" width="1.26953125" customWidth="1"/>
    <col min="2" max="2" width="38.54296875" customWidth="1"/>
    <col min="3" max="3" width="50.26953125" customWidth="1"/>
    <col min="4" max="4" width="13.7265625" customWidth="1"/>
    <col min="5" max="7" width="12.453125" bestFit="1" customWidth="1"/>
    <col min="8" max="8" width="13.54296875" bestFit="1" customWidth="1"/>
    <col min="9" max="9" width="13.54296875" customWidth="1"/>
    <col min="10" max="10" width="12.1796875" customWidth="1"/>
    <col min="11" max="12" width="14.7265625" customWidth="1"/>
    <col min="13" max="13" width="13.1796875" customWidth="1"/>
    <col min="14" max="14" width="15.54296875" customWidth="1"/>
    <col min="15" max="15" width="1.26953125" customWidth="1"/>
    <col min="16" max="16" width="12.81640625" customWidth="1"/>
  </cols>
  <sheetData>
    <row r="1" spans="1:18" ht="28.5" customHeight="1" x14ac:dyDescent="0.35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8" x14ac:dyDescent="0.35">
      <c r="A2" s="5"/>
      <c r="B2" s="9"/>
      <c r="C2" s="10"/>
      <c r="D2" s="9"/>
      <c r="E2" s="9"/>
      <c r="F2" s="10" t="s">
        <v>43</v>
      </c>
      <c r="G2" s="11">
        <v>42916</v>
      </c>
      <c r="H2" s="12"/>
      <c r="I2" s="12"/>
      <c r="J2" s="12"/>
      <c r="K2" s="9"/>
      <c r="L2" s="9"/>
      <c r="M2" s="9"/>
      <c r="N2" s="9"/>
      <c r="O2" s="13"/>
    </row>
    <row r="3" spans="1:18" ht="35.25" customHeight="1" x14ac:dyDescent="0.35">
      <c r="A3" s="6"/>
      <c r="B3" s="39" t="s">
        <v>49</v>
      </c>
      <c r="C3" s="39" t="s">
        <v>50</v>
      </c>
      <c r="D3" s="39" t="s">
        <v>51</v>
      </c>
      <c r="E3" s="41" t="s">
        <v>52</v>
      </c>
      <c r="F3" s="42"/>
      <c r="G3" s="42"/>
      <c r="H3" s="43"/>
      <c r="I3" s="39" t="s">
        <v>53</v>
      </c>
      <c r="J3" s="39" t="s">
        <v>44</v>
      </c>
      <c r="K3" s="41" t="s">
        <v>54</v>
      </c>
      <c r="L3" s="42"/>
      <c r="M3" s="43"/>
      <c r="N3" s="39" t="s">
        <v>48</v>
      </c>
      <c r="O3" s="6"/>
    </row>
    <row r="4" spans="1:18" x14ac:dyDescent="0.35">
      <c r="A4" s="6"/>
      <c r="B4" s="40"/>
      <c r="C4" s="40"/>
      <c r="D4" s="40"/>
      <c r="E4" s="14" t="s">
        <v>31</v>
      </c>
      <c r="F4" s="14" t="s">
        <v>32</v>
      </c>
      <c r="G4" s="14" t="s">
        <v>46</v>
      </c>
      <c r="H4" s="14" t="s">
        <v>55</v>
      </c>
      <c r="I4" s="40"/>
      <c r="J4" s="40"/>
      <c r="K4" s="30" t="s">
        <v>56</v>
      </c>
      <c r="L4" s="30" t="s">
        <v>57</v>
      </c>
      <c r="M4" s="30" t="s">
        <v>55</v>
      </c>
      <c r="N4" s="40"/>
      <c r="O4" s="6"/>
    </row>
    <row r="5" spans="1:18" x14ac:dyDescent="0.3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44"/>
    </row>
    <row r="6" spans="1:18" x14ac:dyDescent="0.3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v>854974.28700000001</v>
      </c>
      <c r="J6" s="26">
        <f>I6/H6</f>
        <v>0.41980471717568496</v>
      </c>
      <c r="K6" s="27">
        <v>166000</v>
      </c>
      <c r="L6" s="27">
        <v>1142843</v>
      </c>
      <c r="M6" s="25">
        <f xml:space="preserve"> K6+L6</f>
        <v>1308843</v>
      </c>
      <c r="N6" s="26">
        <f>M6/(E6+F6)</f>
        <v>0.64266080722773244</v>
      </c>
      <c r="O6" s="6"/>
      <c r="R6" s="44"/>
    </row>
    <row r="7" spans="1:18" x14ac:dyDescent="0.3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v>7289911.2429999998</v>
      </c>
      <c r="J7" s="26">
        <f t="shared" ref="J7:J18" si="0">I7/H7</f>
        <v>0.7745530453639673</v>
      </c>
      <c r="K7" s="27">
        <v>2280840</v>
      </c>
      <c r="L7" s="27">
        <v>5616873</v>
      </c>
      <c r="M7" s="25">
        <f>K7+L7</f>
        <v>7897713</v>
      </c>
      <c r="N7" s="26">
        <f t="shared" ref="N7:N19" si="1">M7/(E7+F7)</f>
        <v>0.98721412500000005</v>
      </c>
      <c r="O7" s="6"/>
      <c r="R7" s="44"/>
    </row>
    <row r="8" spans="1:18" x14ac:dyDescent="0.3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v>5327596.3990000002</v>
      </c>
      <c r="J8" s="26">
        <f t="shared" si="0"/>
        <v>0.5660570997044656</v>
      </c>
      <c r="K8" s="27">
        <v>1619084</v>
      </c>
      <c r="L8" s="27">
        <v>5759638</v>
      </c>
      <c r="M8" s="25">
        <f t="shared" ref="M8:M18" si="2">K8+L8</f>
        <v>7378722</v>
      </c>
      <c r="N8" s="26">
        <f t="shared" si="1"/>
        <v>0.92234024999999997</v>
      </c>
      <c r="O8" s="6"/>
      <c r="R8" s="44"/>
    </row>
    <row r="9" spans="1:18" x14ac:dyDescent="0.3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9429779.483+315138</f>
        <v>9744917.4829999991</v>
      </c>
      <c r="J9" s="26">
        <f t="shared" si="0"/>
        <v>0.62466266539438242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0.94138411469772998</v>
      </c>
      <c r="O9" s="6"/>
      <c r="R9" s="44"/>
    </row>
    <row r="10" spans="1:18" x14ac:dyDescent="0.3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8901553.664+10801</f>
        <v>8912354.6640000008</v>
      </c>
      <c r="J10" s="26">
        <f t="shared" si="0"/>
        <v>0.87779865132471213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0.94158859797084926</v>
      </c>
      <c r="O10" s="6"/>
    </row>
    <row r="11" spans="1:18" x14ac:dyDescent="0.3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10240071.961+48576</f>
        <v>10288647.960999999</v>
      </c>
      <c r="J11" s="26">
        <f t="shared" si="0"/>
        <v>0.65190836632535076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8" x14ac:dyDescent="0.3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f>9638949.607+167708</f>
        <v>9806657.6070000008</v>
      </c>
      <c r="J12" s="26">
        <f t="shared" si="0"/>
        <v>0.59540422035934604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0.80894042857142856</v>
      </c>
      <c r="O12" s="6"/>
    </row>
    <row r="13" spans="1:18" x14ac:dyDescent="0.3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v>1223846.69</v>
      </c>
      <c r="J13" s="26">
        <f t="shared" si="0"/>
        <v>0.6935130780991281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0.99065666666666663</v>
      </c>
      <c r="O13" s="6"/>
    </row>
    <row r="14" spans="1:18" x14ac:dyDescent="0.3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v>2207778.9629999995</v>
      </c>
      <c r="J14" s="26">
        <f t="shared" si="0"/>
        <v>0.93085907035477777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0.98054216269841266</v>
      </c>
      <c r="O14" s="6"/>
    </row>
    <row r="15" spans="1:18" x14ac:dyDescent="0.3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v>1239748.6840000001</v>
      </c>
      <c r="J15" s="26">
        <f t="shared" si="0"/>
        <v>0.5268932302169923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0.87349049999999995</v>
      </c>
      <c r="O15" s="6"/>
    </row>
    <row r="16" spans="1:18" ht="21" x14ac:dyDescent="0.3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v>4888038.7050000001</v>
      </c>
      <c r="J16" s="26">
        <f t="shared" si="0"/>
        <v>0.69247220181041513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0.93639716666666661</v>
      </c>
      <c r="O16" s="6"/>
    </row>
    <row r="17" spans="1:16" ht="28.5" customHeight="1" x14ac:dyDescent="0.35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v>3077824.5530000003</v>
      </c>
      <c r="J17" s="26">
        <f t="shared" si="0"/>
        <v>0.84637676280107843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0.99265189259139441</v>
      </c>
      <c r="O17" s="6"/>
    </row>
    <row r="18" spans="1:16" x14ac:dyDescent="0.3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8013169.538+21003</f>
        <v>8034172.5379999997</v>
      </c>
      <c r="J18" s="26">
        <f t="shared" si="0"/>
        <v>0.79366909253781348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0.97932371809771745</v>
      </c>
      <c r="O18" s="6"/>
    </row>
    <row r="19" spans="1:16" x14ac:dyDescent="0.35">
      <c r="A19" s="6"/>
      <c r="B19" s="35" t="s">
        <v>30</v>
      </c>
      <c r="C19" s="36"/>
      <c r="D19" s="37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72896469.776999995</v>
      </c>
      <c r="J19" s="29">
        <f>I19/H19</f>
        <v>0.6865757641258996</v>
      </c>
      <c r="K19" s="28">
        <f>SUM(K6:K18)</f>
        <v>14192350</v>
      </c>
      <c r="L19" s="28">
        <f>SUM(L6:L18)</f>
        <v>69755986</v>
      </c>
      <c r="M19" s="28">
        <f xml:space="preserve"> SUM(M6:M18)</f>
        <v>83948336</v>
      </c>
      <c r="N19" s="29">
        <f t="shared" si="1"/>
        <v>0.92705933666203744</v>
      </c>
      <c r="O19" s="6"/>
    </row>
    <row r="20" spans="1:16" ht="9.75" customHeight="1" x14ac:dyDescent="0.35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6" ht="15" customHeight="1" x14ac:dyDescent="0.35">
      <c r="A21" s="6"/>
      <c r="B21" s="33" t="s">
        <v>64</v>
      </c>
      <c r="C21" s="34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3062753.2499999995</v>
      </c>
      <c r="J21" s="26">
        <f t="shared" ref="J21:J28" si="3">I21/H21</f>
        <v>0.69475945163342856</v>
      </c>
      <c r="K21" s="25">
        <f>K6+K14</f>
        <v>382552</v>
      </c>
      <c r="L21" s="25">
        <f>L6+L14</f>
        <v>2903064</v>
      </c>
      <c r="M21" s="25">
        <f>K21+L21</f>
        <v>3285616</v>
      </c>
      <c r="N21" s="26">
        <f t="shared" ref="N21:N28" si="4">M21/(E21+F21)</f>
        <v>0.81074273306025757</v>
      </c>
      <c r="O21" s="6"/>
    </row>
    <row r="22" spans="1:16" ht="15" customHeight="1" x14ac:dyDescent="0.35">
      <c r="A22" s="6"/>
      <c r="B22" s="33" t="s">
        <v>63</v>
      </c>
      <c r="C22" s="34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12617507.642000001</v>
      </c>
      <c r="J22" s="26">
        <f t="shared" si="3"/>
        <v>0.67030507253421656</v>
      </c>
      <c r="K22" s="25">
        <f>K7+K8</f>
        <v>3899924</v>
      </c>
      <c r="L22" s="25">
        <f>L7+L8</f>
        <v>11376511</v>
      </c>
      <c r="M22" s="25">
        <f t="shared" ref="M22:M28" si="5">K22+L22</f>
        <v>15276435</v>
      </c>
      <c r="N22" s="26">
        <f t="shared" si="4"/>
        <v>0.95477718749999996</v>
      </c>
      <c r="O22" s="6"/>
    </row>
    <row r="23" spans="1:16" ht="15" customHeight="1" x14ac:dyDescent="0.35">
      <c r="A23" s="6"/>
      <c r="B23" s="33" t="s">
        <v>65</v>
      </c>
      <c r="C23" s="34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9744917.4829999991</v>
      </c>
      <c r="J23" s="26">
        <f t="shared" si="3"/>
        <v>0.62466266539438242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0.94138411469772998</v>
      </c>
      <c r="O23" s="6"/>
      <c r="P23" s="31"/>
    </row>
    <row r="24" spans="1:16" ht="15" customHeight="1" x14ac:dyDescent="0.35">
      <c r="A24" s="6"/>
      <c r="B24" s="33" t="s">
        <v>66</v>
      </c>
      <c r="C24" s="34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10136201.354</v>
      </c>
      <c r="J24" s="26">
        <f t="shared" si="3"/>
        <v>0.8505108630969862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0.94885427240545095</v>
      </c>
      <c r="O24" s="6"/>
    </row>
    <row r="25" spans="1:16" ht="15" customHeight="1" x14ac:dyDescent="0.35">
      <c r="A25" s="6"/>
      <c r="B25" s="33" t="s">
        <v>33</v>
      </c>
      <c r="C25" s="34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10288647.960999999</v>
      </c>
      <c r="J25" s="26">
        <f t="shared" si="3"/>
        <v>0.65190836632535076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6" ht="15" customHeight="1" x14ac:dyDescent="0.35">
      <c r="A26" s="6"/>
      <c r="B26" s="33" t="s">
        <v>34</v>
      </c>
      <c r="C26" s="34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9806657.6070000008</v>
      </c>
      <c r="J26" s="26">
        <f t="shared" si="3"/>
        <v>0.59540422035934604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0.80894042857142856</v>
      </c>
      <c r="O26" s="6"/>
    </row>
    <row r="27" spans="1:16" ht="15" customHeight="1" x14ac:dyDescent="0.35">
      <c r="A27" s="6"/>
      <c r="B27" s="33" t="s">
        <v>35</v>
      </c>
      <c r="C27" s="34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6127787.3890000004</v>
      </c>
      <c r="J27" s="26">
        <f t="shared" si="3"/>
        <v>0.65107745891205948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0.92067049999999995</v>
      </c>
      <c r="O27" s="6"/>
    </row>
    <row r="28" spans="1:16" ht="15" customHeight="1" x14ac:dyDescent="0.35">
      <c r="A28" s="6"/>
      <c r="B28" s="33" t="s">
        <v>36</v>
      </c>
      <c r="C28" s="34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11111997.091</v>
      </c>
      <c r="J28" s="26">
        <f t="shared" si="3"/>
        <v>0.80759930585106288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0.98284624724250558</v>
      </c>
      <c r="O28" s="6"/>
    </row>
    <row r="29" spans="1:16" ht="8.25" customHeight="1" x14ac:dyDescent="0.35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spans="1:16" x14ac:dyDescent="0.35">
      <c r="B30" t="s">
        <v>47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dxfId="1" priority="2" operator="equal">
      <formula>0</formula>
    </cfRule>
  </conditionalFormatting>
  <conditionalFormatting sqref="N6:N19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2017-07-14T12:12:38Z</dcterms:modified>
</cp:coreProperties>
</file>