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<sst xmlns="http://schemas.openxmlformats.org/spreadsheetml/2006/main" count="1661" uniqueCount="85">
  <si>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</si>
  <si>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</si>
  <si>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</si>
  <si>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</si>
  <si>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</si>
  <si>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</si>
  <si>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</si>
  <si>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</si>
  <si>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</si>
  <si>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</si>
  <si>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</si>
  <si>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</si>
  <si>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</si>
  <si>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</si>
  <si>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</si>
  <si>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</si>
  <si>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</si>
  <si>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</si>
  <si>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</si>
  <si>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</si>
  <si>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</si>
  <si>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</si>
  <si>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</si>
  <si>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</si>
  <si>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</si>
  <si>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</si>
  <si>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</si>
  <si>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</si>
  <si>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</si>
  <si>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</si>
  <si>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</si>
  <si>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</si>
  <si>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</si>
  <si>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</si>
  <si>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</si>
  <si>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</si>
  <si>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</si>
  <si>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</si>
  <si>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</si>
  <si>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</si>
  <si>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</si>
  <si>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</si>
  <si>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</si>
  <si>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</si>
  <si>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</si>
  <si>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</si>
  <si>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</si>
  <si>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</si>
  <si>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</si>
  <si>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</si>
  <si>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</si>
  <si>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</si>
  <si>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</si>
  <si>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</si>
  <si>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</si>
  <si>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</si>
  <si>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</si>
  <si>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</si>
  <si>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</si>
  <si>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</si>
  <si>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</si>
  <si>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</si>
  <si>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</si>
  <si>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</si>
  <si>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</si>
  <si>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</si>
  <si>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</si>
  <si>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</si>
  <si>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</si>
  <si>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</si>
  <si>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</si>
  <si>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</si>
  <si>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</si>
  <si>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</si>
  <si>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</si>
  <si>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</si>
  <si>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</si>
  <si>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</si>
  <si>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</si>
  <si>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</si>
  <si>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</si>
  <si>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</si>
  <si>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</si>
  <si>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</si>
  <si>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19/05/2016 - 19/05/2016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</si>
</sst>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620">
      <selection activeCell="D639" sqref="D639:D650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70</v>
      </c>
      <c r="D4" s="13">
        <f>D50+D72+D94+D116+D138+D185+D207+D254+D276+D323+D345+D367+D389+D411+D433+D455+D477+D499+D546+D568+D614+D636+D682+D704+D726+D748+D770+D792+D814+D836+D858+D880+D902</f>
        <v>4063859.13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3</v>
      </c>
      <c r="D17" s="6">
        <f t="shared" si="1"/>
        <v>171224.57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>
        <v>3</v>
      </c>
      <c r="D41" s="15">
        <v>171224.57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3</v>
      </c>
      <c r="D50" s="13">
        <f>SUM(D32:D49)</f>
        <v>171224.57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1</v>
      </c>
      <c r="D510" s="6">
        <f aca="true" t="shared" si="9" ref="D510">D534+D556</f>
        <v>8047.19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2</v>
      </c>
      <c r="D511" s="6">
        <f aca="true" t="shared" si="10" ref="D511">D535+D557</f>
        <v>20964.67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1</v>
      </c>
      <c r="D512" s="6">
        <f aca="true" t="shared" si="11" ref="D512">D536+D558</f>
        <v>2339094.44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3</v>
      </c>
      <c r="D513" s="6">
        <f aca="true" t="shared" si="12" ref="D513">D537+D559</f>
        <v>6987.43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aca="true" t="shared" si="13" ref="D514">D538+D560</f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aca="true" t="shared" si="14" ref="D515">D539+D561</f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aca="true" t="shared" si="15" ref="D516">D540+D562</f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aca="true" t="shared" si="16" ref="D517">D541+D563</f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aca="true" t="shared" si="17" ref="D518">D542+D564</f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aca="true" t="shared" si="18" ref="D519">D543+D565</f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19" ref="C521:D521">C545+C567</f>
        <v>0</v>
      </c>
      <c r="D521" s="6">
        <f t="shared" si="1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C535" s="2">
        <v>1</v>
      </c>
      <c r="D535" s="6">
        <v>12998.1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3</v>
      </c>
      <c r="D537" s="6">
        <v>6987.43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4</v>
      </c>
      <c r="D546" s="13">
        <f>SUM(D528:D545)</f>
        <v>19985.53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C556" s="2">
        <v>1</v>
      </c>
      <c r="D556" s="6">
        <v>8047.19</v>
      </c>
      <c r="E556" s="6"/>
    </row>
    <row r="557" spans="1:5" ht="12.75">
      <c r="A557" s="1" t="s">
        <v>18</v>
      </c>
      <c r="B557" s="1" t="s">
        <v>19</v>
      </c>
      <c r="C557" s="2">
        <v>1</v>
      </c>
      <c r="D557" s="6">
        <v>7966.57</v>
      </c>
      <c r="E557" s="6"/>
    </row>
    <row r="558" spans="1:5" ht="12.75">
      <c r="A558" s="1" t="s">
        <v>20</v>
      </c>
      <c r="B558" s="1" t="s">
        <v>21</v>
      </c>
      <c r="C558" s="2">
        <v>1</v>
      </c>
      <c r="D558" s="6">
        <v>2339094.44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3</v>
      </c>
      <c r="D568" s="21">
        <f>SUM(D550:D567)</f>
        <v>2355108.1999999997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20" ref="C573:D573">C597+C619</f>
        <v>0</v>
      </c>
      <c r="D573" s="6">
        <f t="shared" si="2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21" ref="C574:D574">C598+C620</f>
        <v>0</v>
      </c>
      <c r="D574" s="6">
        <f t="shared" si="2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22" ref="C575:D575">C599+C621</f>
        <v>0</v>
      </c>
      <c r="D575" s="6">
        <f t="shared" si="2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23" ref="C576:D576">C600+C622</f>
        <v>0</v>
      </c>
      <c r="D576" s="6">
        <f t="shared" si="2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24" ref="C577:D577">C601+C623</f>
        <v>0</v>
      </c>
      <c r="D577" s="6">
        <f t="shared" si="2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25" ref="C578:D578">C602+C624</f>
        <v>0</v>
      </c>
      <c r="D578" s="6">
        <f t="shared" si="2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26" ref="C579:D579">C603+C625</f>
        <v>0</v>
      </c>
      <c r="D579" s="6">
        <f t="shared" si="2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27" ref="C580:D580">C604+C626</f>
        <v>0</v>
      </c>
      <c r="D580" s="6">
        <f t="shared" si="2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28" ref="C581:D581">C605+C627</f>
        <v>0</v>
      </c>
      <c r="D581" s="6">
        <f t="shared" si="2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29" ref="C582:D582">C606+C628</f>
        <v>0</v>
      </c>
      <c r="D582" s="6">
        <f t="shared" si="2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30" ref="C583:D583">C607+C629</f>
        <v>0</v>
      </c>
      <c r="D583" s="6">
        <f t="shared" si="3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31" ref="C584:D584">C608+C630</f>
        <v>0</v>
      </c>
      <c r="D584" s="6">
        <f t="shared" si="3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32" ref="C585:D585">C609+C631</f>
        <v>0</v>
      </c>
      <c r="D585" s="6">
        <f t="shared" si="3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33" ref="C586:D586">C610+C632</f>
        <v>0</v>
      </c>
      <c r="D586" s="6">
        <f t="shared" si="3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34" ref="C587:D587">C611+C633</f>
        <v>0</v>
      </c>
      <c r="D587" s="6">
        <f t="shared" si="3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35" ref="C588">C612+C634</f>
        <v>1</v>
      </c>
      <c r="D588" s="6">
        <f>D612+D634</f>
        <v>19.56</v>
      </c>
      <c r="E588" s="6"/>
    </row>
    <row r="589" spans="1:5" ht="12.75">
      <c r="A589" s="1" t="s">
        <v>40</v>
      </c>
      <c r="B589" s="1" t="s">
        <v>41</v>
      </c>
      <c r="C589" s="2">
        <f aca="true" t="shared" si="36" ref="C589:D589">C613+C635</f>
        <v>0</v>
      </c>
      <c r="D589" s="6">
        <f t="shared" si="3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C612" s="2">
        <v>1</v>
      </c>
      <c r="D612" s="6">
        <v>19.56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1</v>
      </c>
      <c r="D614" s="13">
        <f>SUM(D596:D613)</f>
        <v>19.56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3</v>
      </c>
      <c r="D640" s="6">
        <f>D664+D686+D708+D730+D752+D774++D796+D818+D840+D862+D884</f>
        <v>2529.77</v>
      </c>
      <c r="E640" s="6"/>
    </row>
    <row r="641" spans="1:5" ht="12.75">
      <c r="A641" s="1" t="s">
        <v>6</v>
      </c>
      <c r="B641" s="1" t="s">
        <v>7</v>
      </c>
      <c r="C641" s="14">
        <f aca="true" t="shared" si="37" ref="C641:C657">C665+C687+C709+C731+C753+C775++C797+C819+C841+C863+C885</f>
        <v>3</v>
      </c>
      <c r="D641" s="6">
        <f aca="true" t="shared" si="38" ref="D641:D657">D665+D687+D709+D731+D753+D775++D797+D819+D841+D863+D885</f>
        <v>198.42</v>
      </c>
      <c r="E641" s="6"/>
    </row>
    <row r="642" spans="1:5" ht="12.75">
      <c r="A642" s="1" t="s">
        <v>8</v>
      </c>
      <c r="B642" s="1" t="s">
        <v>9</v>
      </c>
      <c r="C642" s="14">
        <f t="shared" si="37"/>
        <v>0</v>
      </c>
      <c r="D642" s="6">
        <f t="shared" si="3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37"/>
        <v>3</v>
      </c>
      <c r="D643" s="6">
        <f t="shared" si="38"/>
        <v>575.83</v>
      </c>
      <c r="E643" s="6"/>
    </row>
    <row r="644" spans="1:5" ht="12.75">
      <c r="A644" s="1" t="s">
        <v>12</v>
      </c>
      <c r="B644" s="1" t="s">
        <v>13</v>
      </c>
      <c r="C644" s="14">
        <f t="shared" si="37"/>
        <v>42</v>
      </c>
      <c r="D644" s="6">
        <f t="shared" si="38"/>
        <v>2166.43</v>
      </c>
      <c r="E644" s="6"/>
    </row>
    <row r="645" spans="1:5" ht="12.75">
      <c r="A645" s="1" t="s">
        <v>14</v>
      </c>
      <c r="B645" s="1" t="s">
        <v>15</v>
      </c>
      <c r="C645" s="14">
        <f t="shared" si="37"/>
        <v>0</v>
      </c>
      <c r="D645" s="6">
        <f t="shared" si="3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37"/>
        <v>0</v>
      </c>
      <c r="D646" s="6">
        <f t="shared" si="3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37"/>
        <v>0</v>
      </c>
      <c r="D647" s="6">
        <f t="shared" si="3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37"/>
        <v>6</v>
      </c>
      <c r="D648" s="6">
        <f t="shared" si="38"/>
        <v>1435846.7200000002</v>
      </c>
      <c r="E648" s="6"/>
    </row>
    <row r="649" spans="1:5" ht="12.75">
      <c r="A649" s="1" t="s">
        <v>22</v>
      </c>
      <c r="B649" s="1" t="s">
        <v>23</v>
      </c>
      <c r="C649" s="14">
        <f t="shared" si="37"/>
        <v>2</v>
      </c>
      <c r="D649" s="6">
        <f t="shared" si="38"/>
        <v>76204.1</v>
      </c>
      <c r="E649" s="6"/>
    </row>
    <row r="650" spans="1:5" ht="12.75">
      <c r="A650" s="1" t="s">
        <v>24</v>
      </c>
      <c r="B650" s="1" t="s">
        <v>25</v>
      </c>
      <c r="C650" s="14">
        <f t="shared" si="37"/>
        <v>0</v>
      </c>
      <c r="D650" s="6">
        <f t="shared" si="3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37"/>
        <v>0</v>
      </c>
      <c r="D651" s="6">
        <f t="shared" si="3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37"/>
        <v>0</v>
      </c>
      <c r="D652" s="6">
        <f t="shared" si="3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37"/>
        <v>0</v>
      </c>
      <c r="D653" s="6">
        <f t="shared" si="3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37"/>
        <v>0</v>
      </c>
      <c r="D654" s="6">
        <f t="shared" si="3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37"/>
        <v>0</v>
      </c>
      <c r="D655" s="6">
        <f t="shared" si="3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37"/>
        <v>0</v>
      </c>
      <c r="D656" s="6">
        <f t="shared" si="3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37"/>
        <v>0</v>
      </c>
      <c r="D657" s="6">
        <f t="shared" si="3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C708" s="22">
        <v>3</v>
      </c>
      <c r="D708" s="6">
        <v>2529.77</v>
      </c>
      <c r="E708" s="6"/>
    </row>
    <row r="709" spans="1:5" ht="12.75">
      <c r="A709" s="1" t="s">
        <v>6</v>
      </c>
      <c r="B709" s="1" t="s">
        <v>7</v>
      </c>
      <c r="C709" s="22">
        <v>3</v>
      </c>
      <c r="D709" s="6">
        <v>198.42</v>
      </c>
      <c r="E709" s="6"/>
    </row>
    <row r="710" spans="1:5" ht="12.75">
      <c r="A710" s="1" t="s">
        <v>8</v>
      </c>
      <c r="B710" s="1" t="s">
        <v>9</v>
      </c>
      <c r="C710" s="22"/>
      <c r="D710" s="6">
        <v>0</v>
      </c>
      <c r="E710" s="6"/>
    </row>
    <row r="711" spans="1:5" ht="12.75">
      <c r="A711" s="1" t="s">
        <v>10</v>
      </c>
      <c r="B711" s="1" t="s">
        <v>11</v>
      </c>
      <c r="C711" s="22">
        <v>3</v>
      </c>
      <c r="D711" s="6">
        <v>575.83</v>
      </c>
      <c r="E711" s="6"/>
    </row>
    <row r="712" spans="1:5" ht="12.75">
      <c r="A712" s="1" t="s">
        <v>12</v>
      </c>
      <c r="B712" s="1" t="s">
        <v>13</v>
      </c>
      <c r="C712" s="22">
        <v>39</v>
      </c>
      <c r="D712" s="6">
        <v>1567.3</v>
      </c>
      <c r="E712" s="6"/>
    </row>
    <row r="713" spans="1:5" ht="12.75">
      <c r="A713" s="1" t="s">
        <v>14</v>
      </c>
      <c r="B713" s="1" t="s">
        <v>15</v>
      </c>
      <c r="C713" s="22"/>
      <c r="D713" s="6">
        <v>0</v>
      </c>
      <c r="E713" s="6"/>
    </row>
    <row r="714" spans="1:5" ht="12.75">
      <c r="A714" s="1" t="s">
        <v>16</v>
      </c>
      <c r="B714" s="1" t="s">
        <v>17</v>
      </c>
      <c r="C714" s="22"/>
      <c r="D714" s="6">
        <v>0</v>
      </c>
      <c r="E714" s="6"/>
    </row>
    <row r="715" spans="1:5" ht="12.75">
      <c r="A715" s="1" t="s">
        <v>18</v>
      </c>
      <c r="B715" s="1" t="s">
        <v>19</v>
      </c>
      <c r="C715" s="22"/>
      <c r="D715" s="6">
        <v>0</v>
      </c>
      <c r="E715" s="6"/>
    </row>
    <row r="716" spans="1:5" ht="12.75">
      <c r="A716" s="1" t="s">
        <v>20</v>
      </c>
      <c r="B716" s="1" t="s">
        <v>21</v>
      </c>
      <c r="C716" s="22"/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6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48</v>
      </c>
      <c r="D726" s="13">
        <f>SUM(D708:D725)</f>
        <v>4871.32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C738" s="2">
        <v>5</v>
      </c>
      <c r="D738" s="6">
        <v>1359664.85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5</v>
      </c>
      <c r="D748" s="13">
        <f>SUM(D730:D747)</f>
        <v>1359664.85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C760" s="2">
        <v>1</v>
      </c>
      <c r="D760" s="6">
        <v>76181.87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1</v>
      </c>
      <c r="D770" s="13">
        <f>SUM(D752:D769)</f>
        <v>76181.87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D846" s="6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C849" s="2">
        <v>2</v>
      </c>
      <c r="D849" s="6">
        <v>76204.1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2</v>
      </c>
      <c r="D858" s="28">
        <f>SUM(D840:D857)</f>
        <v>76204.1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D863" s="6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D868" s="6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D885" s="6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C888" s="2">
        <v>3</v>
      </c>
      <c r="D888" s="6">
        <v>599.13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D890" s="6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3</v>
      </c>
      <c r="D902" s="21">
        <f>SUM(D884:D901)</f>
        <v>599.13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Константин Илиев</cp:lastModifiedBy>
  <cp:lastPrinted>2015-02-20T08:03:59Z</cp:lastPrinted>
  <dcterms:created xsi:type="dcterms:W3CDTF">2012-06-13T06:55:42Z</dcterms:created>
  <dcterms:modified xsi:type="dcterms:W3CDTF">2016-05-20T08:16:33Z</dcterms:modified>
  <cp:category/>
  <cp:version/>
  <cp:contentType/>
  <cp:contentStatus/>
</cp:coreProperties>
</file>