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D510" i="4" l="1"/>
  <c r="D511" i="4"/>
  <c r="D512" i="4"/>
  <c r="D513" i="4"/>
  <c r="D514" i="4"/>
  <c r="D515" i="4"/>
  <c r="D516" i="4"/>
  <c r="D517" i="4"/>
  <c r="D518" i="4"/>
  <c r="D519" i="4"/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C519" i="4"/>
  <c r="C518" i="4"/>
  <c r="C517" i="4"/>
  <c r="C516" i="4"/>
  <c r="C515" i="4"/>
  <c r="C514" i="4"/>
  <c r="C513" i="4"/>
  <c r="C512" i="4"/>
  <c r="C511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<sst xmlns="http://schemas.openxmlformats.org/spreadsheetml/2006/main" count="1661" uniqueCount="85">
  <si>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</si>
  <si>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</si>
  <si>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</si>
  <si>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</si>
  <si>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</si>
  <si>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</si>
  <si>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</si>
  <si>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</si>
  <si>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</si>
  <si>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</si>
  <si>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</si>
  <si>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</si>
  <si>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</si>
  <si>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</si>
  <si>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</si>
  <si>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</si>
  <si>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</si>
  <si>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</si>
  <si>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</si>
  <si>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</si>
  <si>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</si>
  <si>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</si>
  <si>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</si>
  <si>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</si>
  <si>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</si>
  <si>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</si>
  <si>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</si>
  <si>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</si>
  <si>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</si>
  <si>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</si>
  <si>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</si>
  <si>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</si>
  <si>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</si>
  <si>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</si>
  <si>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</si>
  <si>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</si>
  <si>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</si>
  <si>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</si>
  <si>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</si>
  <si>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</si>
  <si>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</si>
  <si>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</si>
  <si>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</si>
  <si>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</si>
  <si>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</si>
  <si>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</si>
  <si>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</si>
  <si>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</si>
  <si>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</si>
  <si>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</si>
  <si>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</si>
  <si>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</si>
  <si>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</si>
  <si>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</si>
  <si>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</si>
  <si>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</si>
  <si>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</si>
  <si>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</si>
  <si>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</si>
  <si>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</si>
  <si>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</si>
  <si>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</si>
  <si>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</si>
  <si>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</si>
  <si>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</si>
  <si>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</si>
  <si>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</si>
  <si>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</si>
  <si>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</si>
  <si>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</si>
  <si>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</si>
  <si>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</si>
  <si>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</si>
  <si>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</si>
  <si>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</si>
  <si>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</si>
  <si>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</si>
  <si>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</si>
  <si>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</si>
  <si>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</si>
  <si>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</si>
  <si>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</si>
  <si>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</si>
  <si>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</si>
  <si>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16/05/2016 - 16/05/2016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</si>
</sst>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topLeftCell="A873" zoomScaleNormal="85" workbookViewId="0">
      <selection activeCell="C889" sqref="C889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30</v>
      </c>
      <c r="D4" s="13">
        <f>D50+D72+D94+D116+D138+D185+D207+D254+D276+D323+D345+D367+D389+D411+D433+D455+D477+D499+D546+D568+D614+D636+D682+D704+D726+D748+D770+D792+D814+D836+D858+D880+D902</f>
        <v>5461067.9799999995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1</v>
      </c>
      <c r="D14" s="6">
        <f t="shared" si="1"/>
        <v>118060.1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2</v>
      </c>
      <c r="D16" s="6">
        <f t="shared" si="1"/>
        <v>1005163.22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9</v>
      </c>
      <c r="D17" s="6">
        <f t="shared" si="1"/>
        <v>3904106.07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C60" s="2">
        <v>1</v>
      </c>
      <c r="D60" s="6">
        <v>118060.1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C62" s="2">
        <v>1</v>
      </c>
      <c r="D62" s="6">
        <v>921507.91</v>
      </c>
      <c r="E62" s="6"/>
    </row>
    <row r="63" spans="1:7" x14ac:dyDescent="0.25">
      <c r="A63" s="1" t="s">
        <v>22</v>
      </c>
      <c r="B63" s="1" t="s">
        <v>23</v>
      </c>
      <c r="C63" s="2">
        <v>3</v>
      </c>
      <c r="D63" s="6">
        <v>3598312.82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5</v>
      </c>
      <c r="D72" s="13">
        <f>SUM(D54:D71)</f>
        <v>4637880.83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>
        <v>6</v>
      </c>
      <c r="D85" s="23">
        <v>305793.25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6</v>
      </c>
      <c r="D94" s="13">
        <f>SUM(D76:D93)</f>
        <v>305793.25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C128" s="2">
        <v>1</v>
      </c>
      <c r="D128" s="6">
        <v>83655.31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1</v>
      </c>
      <c r="D138" s="13">
        <f>SUM(D120:D137)</f>
        <v>83655.31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ref="D510" si="9">D534+D556</f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10</v>
      </c>
      <c r="D511" s="6">
        <f t="shared" ref="D511" si="10">D535+D557</f>
        <v>29910.84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ref="D512" si="11">D536+D558</f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0</v>
      </c>
      <c r="D513" s="6">
        <f t="shared" ref="D513" si="12">D537+D559</f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ref="D514" si="13">D538+D560</f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ref="D515" si="14">D539+D561</f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ref="D516" si="15">D540+D562</f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ref="D517" si="16">D541+D563</f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ref="D518" si="17">D542+D564</f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ref="D519" si="18">D543+D565</f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19">C545+C567</f>
        <v>0</v>
      </c>
      <c r="D521" s="6">
        <f t="shared" si="1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C535" s="2">
        <v>10</v>
      </c>
      <c r="D535" s="6">
        <v>29910.84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10</v>
      </c>
      <c r="D546" s="13">
        <f>SUM(D528:D545)</f>
        <v>29910.84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20">C597+C619</f>
        <v>0</v>
      </c>
      <c r="D573" s="6">
        <f t="shared" si="2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21">C598+C620</f>
        <v>0</v>
      </c>
      <c r="D574" s="6">
        <f t="shared" si="2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22">C599+C621</f>
        <v>0</v>
      </c>
      <c r="D575" s="6">
        <f t="shared" si="2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23">C600+C622</f>
        <v>0</v>
      </c>
      <c r="D576" s="6">
        <f t="shared" si="2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24">C601+C623</f>
        <v>0</v>
      </c>
      <c r="D577" s="6">
        <f t="shared" si="2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25">C602+C624</f>
        <v>0</v>
      </c>
      <c r="D578" s="6">
        <f t="shared" si="2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26">C603+C625</f>
        <v>0</v>
      </c>
      <c r="D579" s="6">
        <f t="shared" si="2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27">C604+C626</f>
        <v>0</v>
      </c>
      <c r="D580" s="6">
        <f t="shared" si="2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28">C605+C627</f>
        <v>0</v>
      </c>
      <c r="D581" s="6">
        <f t="shared" si="2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29">C606+C628</f>
        <v>0</v>
      </c>
      <c r="D582" s="6">
        <f t="shared" si="2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30">C607+C629</f>
        <v>0</v>
      </c>
      <c r="D583" s="6">
        <f t="shared" si="3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31">C608+C630</f>
        <v>0</v>
      </c>
      <c r="D584" s="6">
        <f t="shared" si="3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32">C609+C631</f>
        <v>0</v>
      </c>
      <c r="D585" s="6">
        <f t="shared" si="3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33">C610+C632</f>
        <v>0</v>
      </c>
      <c r="D586" s="6">
        <f t="shared" si="3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34">C611+C633</f>
        <v>0</v>
      </c>
      <c r="D587" s="6">
        <f t="shared" si="3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3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36">C613+C635</f>
        <v>0</v>
      </c>
      <c r="D589" s="6">
        <f t="shared" si="3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37">C665+C687+C709+C731+C753+C775++C797+C819+C841+C863+C885</f>
        <v>0</v>
      </c>
      <c r="D641" s="6">
        <f t="shared" ref="D641:D657" si="38">D665+D687+D709+D731+D753+D775++D797+D819+D841+D863+D885</f>
        <v>0</v>
      </c>
      <c r="E641" s="6"/>
    </row>
    <row r="642" spans="1:5" x14ac:dyDescent="0.25">
      <c r="A642" s="1" t="s">
        <v>8</v>
      </c>
      <c r="B642" s="1" t="s">
        <v>9</v>
      </c>
      <c r="C642" s="14">
        <f t="shared" si="37"/>
        <v>0</v>
      </c>
      <c r="D642" s="6">
        <f t="shared" si="38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37"/>
        <v>0</v>
      </c>
      <c r="D643" s="6">
        <f t="shared" si="38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37"/>
        <v>1</v>
      </c>
      <c r="D644" s="6">
        <f t="shared" si="38"/>
        <v>1128</v>
      </c>
      <c r="E644" s="6"/>
    </row>
    <row r="645" spans="1:5" x14ac:dyDescent="0.25">
      <c r="A645" s="1" t="s">
        <v>14</v>
      </c>
      <c r="B645" s="1" t="s">
        <v>15</v>
      </c>
      <c r="C645" s="14">
        <f t="shared" si="37"/>
        <v>0</v>
      </c>
      <c r="D645" s="6">
        <f t="shared" si="3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37"/>
        <v>5</v>
      </c>
      <c r="D646" s="6">
        <f t="shared" si="38"/>
        <v>341526.86</v>
      </c>
      <c r="E646" s="6"/>
    </row>
    <row r="647" spans="1:5" x14ac:dyDescent="0.25">
      <c r="A647" s="1" t="s">
        <v>18</v>
      </c>
      <c r="B647" s="1" t="s">
        <v>19</v>
      </c>
      <c r="C647" s="14">
        <f t="shared" si="37"/>
        <v>0</v>
      </c>
      <c r="D647" s="6">
        <f t="shared" si="3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37"/>
        <v>0</v>
      </c>
      <c r="D648" s="6">
        <f t="shared" si="38"/>
        <v>0</v>
      </c>
      <c r="E648" s="6"/>
    </row>
    <row r="649" spans="1:5" x14ac:dyDescent="0.25">
      <c r="A649" s="1" t="s">
        <v>22</v>
      </c>
      <c r="B649" s="1" t="s">
        <v>23</v>
      </c>
      <c r="C649" s="14">
        <f t="shared" si="37"/>
        <v>2</v>
      </c>
      <c r="D649" s="6">
        <f t="shared" si="38"/>
        <v>61172.89</v>
      </c>
      <c r="E649" s="6"/>
    </row>
    <row r="650" spans="1:5" x14ac:dyDescent="0.25">
      <c r="A650" s="1" t="s">
        <v>24</v>
      </c>
      <c r="B650" s="1" t="s">
        <v>25</v>
      </c>
      <c r="C650" s="14">
        <f t="shared" si="37"/>
        <v>0</v>
      </c>
      <c r="D650" s="6">
        <f t="shared" si="3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37"/>
        <v>0</v>
      </c>
      <c r="D651" s="6">
        <f t="shared" si="38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37"/>
        <v>0</v>
      </c>
      <c r="D652" s="6">
        <f t="shared" si="3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37"/>
        <v>0</v>
      </c>
      <c r="D653" s="6">
        <f t="shared" si="3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37"/>
        <v>0</v>
      </c>
      <c r="D654" s="6">
        <f t="shared" si="3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37"/>
        <v>0</v>
      </c>
      <c r="D655" s="6">
        <f t="shared" si="3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37"/>
        <v>0</v>
      </c>
      <c r="D656" s="6">
        <f t="shared" si="3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37"/>
        <v>0</v>
      </c>
      <c r="D657" s="6">
        <f t="shared" si="3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C708" s="22"/>
      <c r="D708" s="6">
        <v>0</v>
      </c>
      <c r="E708" s="6"/>
    </row>
    <row r="709" spans="1:5" x14ac:dyDescent="0.25">
      <c r="A709" s="1" t="s">
        <v>6</v>
      </c>
      <c r="B709" s="1" t="s">
        <v>7</v>
      </c>
      <c r="C709" s="22"/>
      <c r="D709" s="6">
        <v>0</v>
      </c>
      <c r="E709" s="6"/>
    </row>
    <row r="710" spans="1:5" x14ac:dyDescent="0.25">
      <c r="A710" s="1" t="s">
        <v>8</v>
      </c>
      <c r="B710" s="1" t="s">
        <v>9</v>
      </c>
      <c r="C710" s="22"/>
      <c r="D710" s="6">
        <v>0</v>
      </c>
      <c r="E710" s="6"/>
    </row>
    <row r="711" spans="1:5" x14ac:dyDescent="0.25">
      <c r="A711" s="1" t="s">
        <v>10</v>
      </c>
      <c r="B711" s="1" t="s">
        <v>11</v>
      </c>
      <c r="C711" s="22"/>
      <c r="D711" s="6">
        <v>0</v>
      </c>
      <c r="E711" s="6"/>
    </row>
    <row r="712" spans="1:5" x14ac:dyDescent="0.25">
      <c r="A712" s="1" t="s">
        <v>12</v>
      </c>
      <c r="B712" s="1" t="s">
        <v>13</v>
      </c>
      <c r="C712" s="22"/>
      <c r="D712" s="6">
        <v>0</v>
      </c>
      <c r="E712" s="6"/>
    </row>
    <row r="713" spans="1:5" x14ac:dyDescent="0.25">
      <c r="A713" s="1" t="s">
        <v>14</v>
      </c>
      <c r="B713" s="1" t="s">
        <v>15</v>
      </c>
      <c r="C713" s="22"/>
      <c r="D713" s="6">
        <v>0</v>
      </c>
      <c r="E713" s="6"/>
    </row>
    <row r="714" spans="1:5" x14ac:dyDescent="0.25">
      <c r="A714" s="1" t="s">
        <v>16</v>
      </c>
      <c r="B714" s="1" t="s">
        <v>17</v>
      </c>
      <c r="C714" s="22"/>
      <c r="D714" s="6">
        <v>0</v>
      </c>
      <c r="E714" s="6"/>
    </row>
    <row r="715" spans="1:5" x14ac:dyDescent="0.25">
      <c r="A715" s="1" t="s">
        <v>18</v>
      </c>
      <c r="B715" s="1" t="s">
        <v>19</v>
      </c>
      <c r="C715" s="22"/>
      <c r="D715" s="6">
        <v>0</v>
      </c>
      <c r="E715" s="6"/>
    </row>
    <row r="716" spans="1:5" x14ac:dyDescent="0.25">
      <c r="A716" s="1" t="s">
        <v>20</v>
      </c>
      <c r="B716" s="1" t="s">
        <v>21</v>
      </c>
      <c r="C716" s="22"/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/>
      <c r="D717" s="6">
        <v>0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D738" s="6">
        <v>0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D840" s="6">
        <v>0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D844" s="6">
        <v>0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">
        <v>5</v>
      </c>
      <c r="D846" s="6">
        <v>341526.86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C849" s="2">
        <v>2</v>
      </c>
      <c r="D849" s="6">
        <v>61172.89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7</v>
      </c>
      <c r="D858" s="28">
        <f>SUM(D840:D857)</f>
        <v>402699.75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D863" s="6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D868" s="6">
        <v>0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D871" s="6">
        <v>0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D885" s="6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C888" s="2">
        <v>1</v>
      </c>
      <c r="D888" s="6">
        <v>1128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D890" s="6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1</v>
      </c>
      <c r="D902" s="21">
        <f>SUM(D884:D901)</f>
        <v>1128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Ивайло Новев</cp:lastModifiedBy>
  <cp:lastPrinted>2015-02-20T08:03:59Z</cp:lastPrinted>
  <dcterms:created xsi:type="dcterms:W3CDTF">2012-06-13T06:55:42Z</dcterms:created>
  <dcterms:modified xsi:type="dcterms:W3CDTF">2016-05-17T07:01:12Z</dcterms:modified>
</cp:coreProperties>
</file>