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4940" windowHeight="8385" activeTab="0"/>
  </bookViews>
  <sheets>
    <sheet name="Spravka NF" sheetId="4" r:id="rId1"/>
  </sheets>
  <definedNames>
    <definedName name="_xlnm.Print_Area" localSheetId="0">'Spravka NF'!$A$1:$D$568</definedName>
  </definedNames>
  <calcPr calcId="145621" iterate="1" iterateCount="1" iterateDelta="0.00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<sst xmlns="http://schemas.openxmlformats.org/spreadsheetml/2006/main" count="1039" uniqueCount="70">
  <si>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</si>
  <si>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</si>
  <si>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</si>
  <si>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</si>
  <si>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</si>
  <si>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</si>
  <si>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</si>
  <si>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</si>
  <si>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</si>
  <si>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</si>
  <si>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</si>
  <si>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</si>
  <si>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</si>
  <si>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</si>
  <si>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</si>
  <si>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</si>
  <si>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</si>
  <si>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</si>
  <si>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</si>
  <si>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</si>
  <si>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</si>
  <si>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</si>
  <si>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</si>
  <si>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</si>
  <si>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</si>
  <si>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</si>
  <si>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</si>
  <si>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</si>
  <si>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</si>
  <si>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</si>
  <si>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</si>
  <si>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</si>
  <si>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</si>
  <si>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</si>
  <si>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</si>
  <si>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</si>
  <si>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</si>
  <si>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</si>
  <si>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</si>
  <si>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</si>
  <si>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</si>
  <si>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</si>
  <si>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</si>
  <si>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</si>
  <si>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</si>
  <si>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</si>
  <si>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</si>
  <si>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</si>
  <si>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</si>
  <si>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</si>
  <si>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</si>
  <si>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</si>
  <si>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</si>
  <si>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</si>
  <si>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</si>
  <si>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</si>
  <si>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</si>
  <si>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</si>
  <si>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</si>
  <si>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</si>
  <si>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</si>
  <si>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</si>
  <si>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</si>
  <si>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</si>
  <si>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</si>
  <si>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</si>
  <si>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</si>
  <si>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</si>
  <si>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</si>
  <si>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28/08/2014 - 28/08/2014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</si>
</sst>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85" zoomScaleSheetLayoutView="85" workbookViewId="0" topLeftCell="A219">
      <selection activeCell="D238" sqref="D238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3" t="s">
        <v>68</v>
      </c>
    </row>
    <row r="2" spans="1:4" ht="12.75">
      <c r="A2" s="11" t="s">
        <v>35</v>
      </c>
      <c r="B2" s="9"/>
      <c r="C2" s="12" t="s">
        <v>69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182</v>
      </c>
      <c r="D4" s="13">
        <f>D50+D72+D94+D116+D138+D185+D207++D254+D276+D323+D345+D367+D389+D411++D433+D455+D477+D499+D546+D568</f>
        <v>2206710.76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2</v>
      </c>
      <c r="D8" s="6">
        <f aca="true" t="shared" si="1" ref="D8:D25">D32+D54+D76+D98+D120</f>
        <v>197231.58</v>
      </c>
      <c r="E8" s="6"/>
    </row>
    <row r="9" spans="1:5" ht="12.75">
      <c r="A9" s="1" t="s">
        <v>6</v>
      </c>
      <c r="B9" s="1" t="s">
        <v>7</v>
      </c>
      <c r="C9" s="2">
        <f t="shared" si="0"/>
        <v>2</v>
      </c>
      <c r="D9" s="6">
        <f t="shared" si="1"/>
        <v>22608.78</v>
      </c>
      <c r="E9" s="6"/>
    </row>
    <row r="10" spans="1:5" ht="12.75">
      <c r="A10" s="1" t="s">
        <v>8</v>
      </c>
      <c r="B10" s="1" t="s">
        <v>9</v>
      </c>
      <c r="C10" s="2">
        <f t="shared" si="0"/>
        <v>10</v>
      </c>
      <c r="D10" s="6">
        <f t="shared" si="1"/>
        <v>3002.11</v>
      </c>
      <c r="E10" s="6"/>
    </row>
    <row r="11" spans="1:5" ht="12.75">
      <c r="A11" s="1" t="s">
        <v>10</v>
      </c>
      <c r="B11" s="1" t="s">
        <v>11</v>
      </c>
      <c r="C11" s="2">
        <f t="shared" si="0"/>
        <v>2</v>
      </c>
      <c r="D11" s="6">
        <f t="shared" si="1"/>
        <v>68353.51</v>
      </c>
      <c r="E11" s="6"/>
    </row>
    <row r="12" spans="1:5" ht="12.75">
      <c r="A12" s="1" t="s">
        <v>12</v>
      </c>
      <c r="B12" s="1" t="s">
        <v>13</v>
      </c>
      <c r="C12" s="2">
        <f t="shared" si="0"/>
        <v>3</v>
      </c>
      <c r="D12" s="6">
        <f t="shared" si="1"/>
        <v>43056.86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4</v>
      </c>
      <c r="D16" s="6">
        <f t="shared" si="1"/>
        <v>497545.81</v>
      </c>
      <c r="E16" s="6"/>
    </row>
    <row r="17" spans="1:5" ht="12.75">
      <c r="A17" s="1" t="s">
        <v>22</v>
      </c>
      <c r="B17" s="1" t="s">
        <v>23</v>
      </c>
      <c r="C17" s="2">
        <f t="shared" si="0"/>
        <v>3</v>
      </c>
      <c r="D17" s="6">
        <f t="shared" si="1"/>
        <v>1072992.3</v>
      </c>
      <c r="E17" s="6"/>
    </row>
    <row r="18" spans="1:5" ht="12.7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2">
        <v>2</v>
      </c>
      <c r="D32" s="6">
        <v>197231.58</v>
      </c>
      <c r="E32" s="6"/>
    </row>
    <row r="33" spans="1:5" ht="12.75">
      <c r="A33" s="1" t="s">
        <v>6</v>
      </c>
      <c r="B33" s="1" t="s">
        <v>7</v>
      </c>
      <c r="C33" s="2">
        <v>2</v>
      </c>
      <c r="D33" s="6">
        <v>22608.78</v>
      </c>
      <c r="E33" s="6"/>
    </row>
    <row r="34" spans="1:5" ht="12.75">
      <c r="A34" s="1" t="s">
        <v>8</v>
      </c>
      <c r="B34" s="1" t="s">
        <v>9</v>
      </c>
      <c r="C34" s="2">
        <v>10</v>
      </c>
      <c r="D34" s="6">
        <v>3002.11</v>
      </c>
      <c r="E34" s="6"/>
    </row>
    <row r="35" spans="1:5" ht="12.75">
      <c r="A35" s="1" t="s">
        <v>10</v>
      </c>
      <c r="B35" s="1" t="s">
        <v>11</v>
      </c>
      <c r="C35" s="2">
        <v>2</v>
      </c>
      <c r="D35" s="6">
        <v>68353.51</v>
      </c>
      <c r="E35" s="6"/>
    </row>
    <row r="36" spans="1:7" ht="12.75">
      <c r="A36" s="1" t="s">
        <v>12</v>
      </c>
      <c r="B36" s="1" t="s">
        <v>13</v>
      </c>
      <c r="C36" s="2">
        <v>2</v>
      </c>
      <c r="D36" s="6">
        <v>41356.87</v>
      </c>
      <c r="E36" s="6"/>
      <c r="F36" s="22"/>
      <c r="G36" s="22"/>
    </row>
    <row r="37" spans="1:5" ht="12.75">
      <c r="A37" s="1" t="s">
        <v>14</v>
      </c>
      <c r="B37" s="1" t="s">
        <v>15</v>
      </c>
      <c r="D37" s="6">
        <v>0</v>
      </c>
      <c r="E37" s="6"/>
    </row>
    <row r="38" spans="1:5" ht="12.75">
      <c r="A38" s="1" t="s">
        <v>16</v>
      </c>
      <c r="B38" s="1" t="s">
        <v>17</v>
      </c>
      <c r="D38" s="6">
        <v>0</v>
      </c>
      <c r="E38" s="6"/>
    </row>
    <row r="39" spans="1:5" ht="12.75">
      <c r="A39" s="1" t="s">
        <v>18</v>
      </c>
      <c r="B39" s="1" t="s">
        <v>19</v>
      </c>
      <c r="D39" s="6">
        <v>0</v>
      </c>
      <c r="E39" s="6"/>
    </row>
    <row r="40" spans="1:5" ht="12.75">
      <c r="A40" s="1" t="s">
        <v>20</v>
      </c>
      <c r="B40" s="1" t="s">
        <v>21</v>
      </c>
      <c r="C40" s="2">
        <v>4</v>
      </c>
      <c r="D40" s="6">
        <v>497545.81</v>
      </c>
      <c r="E40" s="6"/>
    </row>
    <row r="41" spans="1:6" ht="12.75">
      <c r="A41" s="1" t="s">
        <v>22</v>
      </c>
      <c r="B41" s="1" t="s">
        <v>23</v>
      </c>
      <c r="C41" s="2">
        <v>3</v>
      </c>
      <c r="D41" s="6">
        <v>1072992.3</v>
      </c>
      <c r="E41" s="22"/>
      <c r="F41" s="16"/>
    </row>
    <row r="42" spans="1:5" ht="12.75">
      <c r="A42" s="1" t="s">
        <v>24</v>
      </c>
      <c r="B42" s="1" t="s">
        <v>25</v>
      </c>
      <c r="D42" s="6">
        <v>0</v>
      </c>
      <c r="E42" s="6"/>
    </row>
    <row r="43" spans="1:5" ht="12.75">
      <c r="A43" s="1" t="s">
        <v>26</v>
      </c>
      <c r="B43" s="1" t="s">
        <v>27</v>
      </c>
      <c r="C43" s="17"/>
      <c r="D43" s="15">
        <v>0</v>
      </c>
      <c r="E43" s="6"/>
    </row>
    <row r="44" spans="1:5" ht="12.75">
      <c r="A44" s="1" t="s">
        <v>28</v>
      </c>
      <c r="B44" s="1" t="s">
        <v>29</v>
      </c>
      <c r="C44" s="17"/>
      <c r="D44" s="15">
        <v>0</v>
      </c>
      <c r="E44" s="6"/>
    </row>
    <row r="45" spans="1:5" ht="12.75">
      <c r="A45" s="1" t="s">
        <v>30</v>
      </c>
      <c r="B45" s="1" t="s">
        <v>31</v>
      </c>
      <c r="C45" s="17"/>
      <c r="D45" s="15">
        <v>0</v>
      </c>
      <c r="E45" s="6"/>
    </row>
    <row r="46" spans="1:5" ht="12.75">
      <c r="A46" s="1" t="s">
        <v>36</v>
      </c>
      <c r="B46" s="1" t="s">
        <v>37</v>
      </c>
      <c r="C46" s="17"/>
      <c r="D46" s="15">
        <v>0</v>
      </c>
      <c r="E46" s="6"/>
    </row>
    <row r="47" spans="1:5" ht="12.75">
      <c r="A47" s="1" t="s">
        <v>38</v>
      </c>
      <c r="B47" s="1" t="s">
        <v>39</v>
      </c>
      <c r="C47" s="17"/>
      <c r="D47" s="15">
        <v>0</v>
      </c>
      <c r="E47" s="6"/>
    </row>
    <row r="48" spans="1:5" ht="12.75">
      <c r="A48" s="1" t="s">
        <v>32</v>
      </c>
      <c r="B48" s="1" t="s">
        <v>33</v>
      </c>
      <c r="C48" s="17"/>
      <c r="D48" s="15">
        <v>0</v>
      </c>
      <c r="E48" s="6"/>
    </row>
    <row r="49" spans="1:5" ht="12.75">
      <c r="A49" s="1" t="s">
        <v>40</v>
      </c>
      <c r="B49" s="1" t="s">
        <v>41</v>
      </c>
      <c r="C49" s="17"/>
      <c r="D49" s="15">
        <v>0</v>
      </c>
      <c r="E49" s="6"/>
    </row>
    <row r="50" spans="1:5" ht="12.75">
      <c r="A50" s="8" t="s">
        <v>34</v>
      </c>
      <c r="B50" s="8"/>
      <c r="C50" s="18">
        <f>SUM(C32:C49)</f>
        <v>25</v>
      </c>
      <c r="D50" s="13">
        <f>SUM(D32:D49)</f>
        <v>1903090.96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C80" s="2">
        <v>1</v>
      </c>
      <c r="D80" s="6">
        <v>1699.99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D85" s="6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1</v>
      </c>
      <c r="D94" s="13">
        <f>SUM(D76:D93)</f>
        <v>1699.99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0</v>
      </c>
      <c r="D151" s="6">
        <f aca="true" t="shared" si="4" ref="D151:D160">D175+D197</f>
        <v>0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6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C195" s="14"/>
      <c r="D195" s="6">
        <v>0</v>
      </c>
      <c r="E195" s="6"/>
    </row>
    <row r="196" spans="1:5" ht="12.75">
      <c r="A196" s="1" t="s">
        <v>18</v>
      </c>
      <c r="B196" s="1" t="s">
        <v>19</v>
      </c>
      <c r="C196" s="14"/>
      <c r="D196" s="6">
        <v>0</v>
      </c>
      <c r="E196" s="6"/>
    </row>
    <row r="197" spans="1:5" ht="12.75">
      <c r="A197" s="1" t="s">
        <v>20</v>
      </c>
      <c r="B197" s="1" t="s">
        <v>21</v>
      </c>
      <c r="C197" s="14"/>
      <c r="D197" s="6">
        <v>0</v>
      </c>
      <c r="E197" s="6"/>
    </row>
    <row r="198" spans="1:5" ht="12.75">
      <c r="A198" s="1" t="s">
        <v>22</v>
      </c>
      <c r="B198" s="1" t="s">
        <v>23</v>
      </c>
      <c r="C198" s="14"/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0</v>
      </c>
      <c r="D212" s="6">
        <f aca="true" t="shared" si="6" ref="D212:D228">D236+D258</f>
        <v>0</v>
      </c>
      <c r="E212" s="6"/>
    </row>
    <row r="213" spans="1:5" ht="12.75">
      <c r="A213" s="1" t="s">
        <v>6</v>
      </c>
      <c r="B213" s="1" t="s">
        <v>7</v>
      </c>
      <c r="C213" s="2">
        <f t="shared" si="5"/>
        <v>28</v>
      </c>
      <c r="D213" s="6">
        <f t="shared" si="6"/>
        <v>23070.61</v>
      </c>
      <c r="E213" s="6"/>
    </row>
    <row r="214" spans="1:5" ht="12.75">
      <c r="A214" s="1" t="s">
        <v>8</v>
      </c>
      <c r="B214" s="1" t="s">
        <v>9</v>
      </c>
      <c r="C214" s="2">
        <f t="shared" si="5"/>
        <v>0</v>
      </c>
      <c r="D214" s="6">
        <f t="shared" si="6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5"/>
        <v>1</v>
      </c>
      <c r="D215" s="6">
        <f t="shared" si="6"/>
        <v>4200.74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8</v>
      </c>
      <c r="D216" s="6">
        <f t="shared" si="6"/>
        <v>13224.26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101</v>
      </c>
      <c r="D218" s="6">
        <f t="shared" si="6"/>
        <v>146431.38</v>
      </c>
      <c r="E218" s="6"/>
    </row>
    <row r="219" spans="1:5" ht="12.75">
      <c r="A219" s="1" t="s">
        <v>18</v>
      </c>
      <c r="B219" s="1" t="s">
        <v>19</v>
      </c>
      <c r="C219" s="2">
        <f t="shared" si="5"/>
        <v>0</v>
      </c>
      <c r="D219" s="6">
        <f t="shared" si="6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14</v>
      </c>
      <c r="D221" s="6">
        <f t="shared" si="6"/>
        <v>114992.82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4</v>
      </c>
      <c r="D229" s="6">
        <f>D253+D275</f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C237" s="2">
        <v>28</v>
      </c>
      <c r="D237" s="6">
        <v>23070.61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C239" s="2">
        <v>1</v>
      </c>
      <c r="D239" s="6">
        <v>4200.74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8</v>
      </c>
      <c r="D240" s="6">
        <v>13224.26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101</v>
      </c>
      <c r="D242" s="6">
        <v>146431.38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9</v>
      </c>
      <c r="D245" s="6">
        <v>46938.46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C253" s="2">
        <v>4</v>
      </c>
      <c r="D253" s="6">
        <v>0</v>
      </c>
      <c r="E253" s="6"/>
    </row>
    <row r="254" spans="1:5" ht="12.75">
      <c r="A254" s="8" t="s">
        <v>34</v>
      </c>
      <c r="C254" s="18">
        <f>SUM(C236:C253)</f>
        <v>151</v>
      </c>
      <c r="D254" s="13">
        <f>SUM(D236:D253)</f>
        <v>233865.44999999998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D259" s="6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D264" s="6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C267" s="2">
        <v>5</v>
      </c>
      <c r="D267" s="6">
        <v>68054.36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5</v>
      </c>
      <c r="D276" s="21">
        <f>SUM(D258:D275)</f>
        <v>68054.36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Константин Илиев</cp:lastModifiedBy>
  <cp:lastPrinted>2012-07-05T13:18:34Z</cp:lastPrinted>
  <dcterms:created xsi:type="dcterms:W3CDTF">2012-06-13T06:55:42Z</dcterms:created>
  <dcterms:modified xsi:type="dcterms:W3CDTF">2014-08-29T08:35:37Z</dcterms:modified>
  <cp:category/>
  <cp:version/>
  <cp:contentType/>
  <cp:contentStatus/>
</cp:coreProperties>
</file>